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7770954-9C73-4D6A-A585-2024ACBFF6C3}" xr6:coauthVersionLast="47" xr6:coauthVersionMax="47" xr10:uidLastSave="{00000000-0000-0000-0000-000000000000}"/>
  <workbookProtection workbookAlgorithmName="SHA-512" workbookHashValue="P2LlHHxYPmHkRdCGdc+PUdv6Cc0yFxAnKxsM0n2UZSMX7qMg2DdyFWeL0rW8RG3voYrb2N/DcEynX2M4rtzueg==" workbookSaltValue="qUOF2wfKAFidKafS+WnY4g==" workbookSpinCount="100000" lockStructure="1"/>
  <bookViews>
    <workbookView xWindow="5010" yWindow="2925" windowWidth="15375" windowHeight="7875" xr2:uid="{00000000-000D-0000-FFFF-FFFF00000000}"/>
  </bookViews>
  <sheets>
    <sheet name="F1A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F1A!$B$1:$BN$123</definedName>
    <definedName name="Print_Titles" localSheetId="0">F1A!$1:$5</definedName>
    <definedName name="Tipo">[1]Listas!$V$3:$V$4</definedName>
    <definedName name="_xlnm.Print_Titles" localSheetId="0">F1A!$1:$5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37" i="1" l="1"/>
  <c r="BM37" i="1"/>
  <c r="BM31" i="1"/>
  <c r="BN27" i="1"/>
  <c r="BN24" i="1"/>
  <c r="BM16" i="1"/>
  <c r="AG15" i="1"/>
  <c r="AF15" i="1" l="1"/>
  <c r="BN31" i="1"/>
  <c r="BN40" i="1" s="1"/>
  <c r="AF26" i="1"/>
  <c r="BM27" i="1"/>
  <c r="BM40" i="1" s="1"/>
  <c r="AG26" i="1"/>
  <c r="AG27" i="1" s="1"/>
  <c r="BN16" i="1"/>
  <c r="BN25" i="1" s="1"/>
  <c r="BM24" i="1"/>
  <c r="BM25" i="1" s="1"/>
  <c r="BN41" i="1" l="1"/>
  <c r="BM41" i="1"/>
  <c r="AF27" i="1"/>
</calcChain>
</file>

<file path=xl/sharedStrings.xml><?xml version="1.0" encoding="utf-8"?>
<sst xmlns="http://schemas.openxmlformats.org/spreadsheetml/2006/main" count="71" uniqueCount="69">
  <si>
    <t>ESTADO DE SITUACIÓN FINANCIERA</t>
  </si>
  <si>
    <t>CTA.</t>
  </si>
  <si>
    <t>CONCEPTO</t>
  </si>
  <si>
    <t>CTA</t>
  </si>
  <si>
    <t>ACTIVO</t>
  </si>
  <si>
    <t>PASIVO</t>
  </si>
  <si>
    <t xml:space="preserve">  ACTIVO CIRCULANTE</t>
  </si>
  <si>
    <t xml:space="preserve">  PASIVO CIRCULANTE</t>
  </si>
  <si>
    <t xml:space="preserve">    Efectivo y equivalentes</t>
  </si>
  <si>
    <t xml:space="preserve">    Cuentas por pagar a corto plazo</t>
  </si>
  <si>
    <t xml:space="preserve">    Derechos a recibir efectivo o equivalentes</t>
  </si>
  <si>
    <t xml:space="preserve">    Documentos por pagar a corto plazo</t>
  </si>
  <si>
    <t xml:space="preserve">    Derechos a recibir bienes o servicios</t>
  </si>
  <si>
    <t xml:space="preserve">    Porción a corto plazo de la deuda públicaa largo plazo</t>
  </si>
  <si>
    <t xml:space="preserve">    Inventarios</t>
  </si>
  <si>
    <t xml:space="preserve">    Títulos y valores a corto plazo</t>
  </si>
  <si>
    <t xml:space="preserve">    Almacenes</t>
  </si>
  <si>
    <t xml:space="preserve">    Pasivos diferidos a corto plazo</t>
  </si>
  <si>
    <t xml:space="preserve">    Estimación por pérdida o deterioro de activos circulantes</t>
  </si>
  <si>
    <t xml:space="preserve">    Fondos y bienes de terceros en garantía y/o administración a corto plazo</t>
  </si>
  <si>
    <t xml:space="preserve">    Otros activos circulantes</t>
  </si>
  <si>
    <t xml:space="preserve">    Provisiones a corto plazo</t>
  </si>
  <si>
    <t>TOTAL DE ACTIVOS CIRCULANTES</t>
  </si>
  <si>
    <t xml:space="preserve">    Otros pasivos a corto plazo</t>
  </si>
  <si>
    <t xml:space="preserve">  ACTIVO NO CIRCULANTE</t>
  </si>
  <si>
    <t>TOTAL DE PASIVOS CIRCULANTES</t>
  </si>
  <si>
    <t xml:space="preserve">    Inversiones financieras a largo plazo</t>
  </si>
  <si>
    <t xml:space="preserve">  PASIVO NO CIRCULANTE</t>
  </si>
  <si>
    <t xml:space="preserve">    Derechos a recibir efectivo o equivalentes a largo plazo</t>
  </si>
  <si>
    <t xml:space="preserve">    Cuentas por pagar a largo plazo</t>
  </si>
  <si>
    <t xml:space="preserve">    Bienes inmuebles, infraestructura y construcciones en proceso</t>
  </si>
  <si>
    <t xml:space="preserve">    Documentos por pagar a largo plazo</t>
  </si>
  <si>
    <t xml:space="preserve">    Bienes muebles</t>
  </si>
  <si>
    <t xml:space="preserve">    Deuda pública a largo plazo</t>
  </si>
  <si>
    <t xml:space="preserve">    Activos intengibles</t>
  </si>
  <si>
    <t xml:space="preserve">    Pasivos diferidos a largo plazo</t>
  </si>
  <si>
    <t xml:space="preserve">    Depreciación, deterioro y amortización acumulada de bienes</t>
  </si>
  <si>
    <t xml:space="preserve">    Fondos y bienes de terceros en garantía y/o administración a largo plazo</t>
  </si>
  <si>
    <t xml:space="preserve">    Activos diferidos</t>
  </si>
  <si>
    <t xml:space="preserve">    Provisiones a largo plazo</t>
  </si>
  <si>
    <t xml:space="preserve">    Estimación por pérdida o deterioro de activos no circulantes</t>
  </si>
  <si>
    <t>TOTAL DE PASIVOS NO CIRCULANTES</t>
  </si>
  <si>
    <t>TOTAL DE PASIVOS</t>
  </si>
  <si>
    <t>TOTAL DE ACTIVOS NO CIRCULANTES</t>
  </si>
  <si>
    <t>HACIENDA PÚBLICA/ PATRIMONIO</t>
  </si>
  <si>
    <t>TOTAL DEL ACTIVO</t>
  </si>
  <si>
    <t xml:space="preserve">  HACIENDA PÚBLICA/ PATRIMONIO CONTRIBUIDO</t>
  </si>
  <si>
    <t xml:space="preserve">    Aportaciones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</si>
  <si>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</si>
  <si>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 xml:space="preserve">    Actualización de la hacienda pública/patrimonio</t>
  </si>
  <si>
    <t xml:space="preserve">  HACIENDA PÚBLICA/PATRIMONIO GENERADO</t>
  </si>
  <si>
    <t xml:space="preserve">    Resultado del ejercicio  (ahorro/desahorro)</t>
  </si>
  <si>
    <t xml:space="preserve">    Resultado de ejercicios anteriores</t>
  </si>
  <si>
    <t xml:space="preserve">   Revalúos</t>
  </si>
  <si>
    <t xml:space="preserve">   Reservas</t>
  </si>
  <si>
    <t xml:space="preserve">   Rectificaciones de resultados de ejercicios anteriores</t>
  </si>
  <si>
    <t xml:space="preserve">  EXCESO O INSUFICIENCIA EN LA ACTUALIZACIÓN DE LA HACIENDA PÚBLICA / PATRIMONIO</t>
  </si>
  <si>
    <t xml:space="preserve">    Resultado por posición monetaria</t>
  </si>
  <si>
    <t xml:space="preserve">    Resultado por tenencia de activos no monetarios</t>
  </si>
  <si>
    <t>TOTAL HACIENDA PUBLICA / PATRIMONIO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</si>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</sst>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5" xfId="0" applyNumberForma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14" fillId="0" borderId="3" xfId="0" applyNumberFormat="1" applyFont="1" applyBorder="1" applyAlignment="1" applyProtection="1">
      <alignment horizontal="center" vertical="center"/>
      <protection hidden="1"/>
    </xf>
    <xf numFmtId="4" fontId="14" fillId="0" borderId="7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4" fillId="0" borderId="0" xfId="0" applyNumberFormat="1" applyFont="1" applyAlignment="1" applyProtection="1">
      <alignment horizontal="center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5" fillId="0" borderId="9" xfId="0" applyNumberFormat="1" applyFont="1" applyBorder="1" applyAlignment="1" applyProtection="1">
      <alignment horizontal="right"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0" fillId="0" borderId="12" xfId="0" applyNumberFormat="1" applyBorder="1" applyAlignment="1" applyProtection="1">
      <alignment horizontal="right" vertical="center"/>
      <protection hidden="1"/>
    </xf>
    <xf numFmtId="0" fontId="10" fillId="0" borderId="8" xfId="0" applyFont="1" applyBorder="1" applyAlignment="1" applyProtection="1">
      <alignment vertical="center"/>
      <protection hidden="1"/>
    </xf>
    <xf numFmtId="0" fontId="8" fillId="0" borderId="8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0" fontId="8" fillId="0" borderId="8" xfId="0" applyFont="1" applyBorder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5" fillId="0" borderId="9" xfId="0" applyNumberFormat="1" applyFont="1" applyBorder="1" applyAlignment="1" applyProtection="1">
      <alignment vertical="center"/>
      <protection hidden="1"/>
    </xf>
    <xf numFmtId="4" fontId="1" fillId="0" borderId="0" xfId="0" applyNumberFormat="1" applyFont="1" applyAlignment="1" applyProtection="1">
      <alignment horizontal="right" vertical="center"/>
      <protection hidden="1"/>
    </xf>
    <xf numFmtId="4" fontId="5" fillId="0" borderId="10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7" fillId="0" borderId="0" xfId="0" applyFont="1" applyProtection="1">
      <protection hidden="1"/>
    </xf>
    <xf numFmtId="0" fontId="17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8" fillId="0" borderId="0" xfId="0" applyFont="1" applyAlignment="1" applyProtection="1">
      <alignment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" fillId="0" borderId="3" xfId="0" applyFont="1" applyBorder="1" applyAlignment="1" applyProtection="1">
      <alignment horizontal="right" vertical="center"/>
      <protection hidden="1"/>
    </xf>
    <xf numFmtId="0" fontId="0" fillId="0" borderId="3" xfId="0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9" fillId="0" borderId="0" xfId="0" applyFont="1" applyAlignment="1">
      <alignment horizontal="center" vertical="center" wrapText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6" xfId="0" applyFont="1" applyBorder="1" applyAlignment="1" applyProtection="1">
      <alignment horizontal="right" vertical="center" wrapText="1"/>
      <protection hidden="1"/>
    </xf>
    <xf numFmtId="0" fontId="13" fillId="0" borderId="3" xfId="0" applyFont="1" applyBorder="1" applyAlignment="1" applyProtection="1">
      <alignment horizontal="right" vertical="center" wrapText="1"/>
      <protection hidden="1"/>
    </xf>
    <xf numFmtId="0" fontId="13" fillId="0" borderId="4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13" fillId="0" borderId="8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5" fillId="0" borderId="0" xfId="0" applyFont="1" applyAlignment="1" applyProtection="1">
      <alignment horizontal="right" vertical="center"/>
      <protection hidden="1"/>
    </xf>
    <xf numFmtId="0" fontId="0" fillId="0" borderId="11" xfId="0" applyBorder="1" applyAlignment="1" applyProtection="1">
      <alignment horizontal="left" vertical="center" wrapText="1"/>
      <protection hidden="1"/>
    </xf>
    <xf numFmtId="0" fontId="0" fillId="0" borderId="12" xfId="0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16" fillId="0" borderId="4" xfId="0" applyFont="1" applyBorder="1" applyAlignment="1" applyProtection="1">
      <alignment horizontal="left" vertical="center" wrapText="1"/>
      <protection hidden="1"/>
    </xf>
    <xf numFmtId="164" fontId="14" fillId="0" borderId="0" xfId="0" applyNumberFormat="1" applyFont="1" applyAlignment="1" applyProtection="1">
      <alignment horizontal="center" vertical="top" wrapText="1"/>
      <protection hidden="1"/>
    </xf>
    <xf numFmtId="0" fontId="17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4" fillId="0" borderId="10" xfId="0" applyFont="1" applyBorder="1" applyAlignment="1" applyProtection="1">
      <alignment horizontal="center"/>
      <protection hidden="1"/>
    </xf>
    <xf numFmtId="0" fontId="14" fillId="0" borderId="0" xfId="0" applyFont="1" applyAlignment="1" applyProtection="1">
      <alignment horizontal="center"/>
      <protection hidden="1"/>
    </xf>
    <xf numFmtId="0" fontId="14" fillId="0" borderId="10" xfId="0" applyFont="1" applyBorder="1" applyAlignment="1" applyProtection="1">
      <alignment horizontal="center" wrapText="1"/>
      <protection hidden="1"/>
    </xf>
    <xf numFmtId="0" fontId="14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8">
    <tabColor theme="0" tint="-0.14999847407452621"/>
    <pageSetUpPr fitToPage="1"/>
  </sheetPr>
  <dimension ref="A1:BV130"/>
  <sheetViews>
    <sheetView showGridLines="0" tabSelected="1" zoomScale="60" zoomScaleNormal="60" workbookViewId="0">
      <pane ySplit="5" topLeftCell="A6" activePane="bottomLeft" state="frozen"/>
      <selection activeCell="B1" sqref="B1"/>
      <selection pane="bottomLeft" activeCell="A6" sqref="A6"/>
    </sheetView>
  </sheetViews>
  <sheetFormatPr baseColWidth="10" defaultColWidth="0" defaultRowHeight="11.25" zeroHeight="1"/>
  <cols>
    <col min="1" max="1" width="7" style="1" bestFit="1" customWidth="1"/>
    <col min="2" max="30" width="2.85546875" style="37" customWidth="1"/>
    <col min="31" max="31" width="4.28515625" style="37" customWidth="1"/>
    <col min="32" max="33" width="22.85546875" style="38" customWidth="1"/>
    <col min="34" max="34" width="9.85546875" style="38" bestFit="1" customWidth="1"/>
    <col min="35" max="63" width="2.85546875" style="37" customWidth="1"/>
    <col min="64" max="64" width="4.140625" style="37" customWidth="1"/>
    <col min="65" max="66" width="22.85546875" style="38" customWidth="1"/>
    <col min="67" max="74" width="2.28515625" style="37" hidden="1" customWidth="1"/>
    <col min="75" max="16384" width="11.42578125" style="37" hidden="1"/>
  </cols>
  <sheetData>
    <row r="1" spans="1:66" s="2" customFormat="1" ht="23.25">
      <c r="A1" s="1"/>
      <c r="B1" s="51" t="s">
        <v>62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</row>
    <row r="2" spans="1:66" s="2" customFormat="1" ht="21">
      <c r="A2" s="1"/>
      <c r="B2" s="52" t="s">
        <v>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</row>
    <row r="3" spans="1:66" s="2" customFormat="1" ht="18.75">
      <c r="A3" s="1"/>
      <c r="B3" s="53" t="s">
        <v>63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4" t="s">
        <v>2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">
        <v>2023</v>
      </c>
      <c r="AG5" s="5">
        <v>2022</v>
      </c>
      <c r="AH5" s="5" t="s">
        <v>3</v>
      </c>
      <c r="AI5" s="54" t="s">
        <v>2</v>
      </c>
      <c r="AJ5" s="54"/>
      <c r="AK5" s="54"/>
      <c r="AL5" s="54"/>
      <c r="AM5" s="54"/>
      <c r="AN5" s="54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  <c r="BM5" s="5">
        <v>2023</v>
      </c>
      <c r="BN5" s="5">
        <v>2022</v>
      </c>
    </row>
    <row r="6" spans="1:66" s="9" customFormat="1" ht="15" customHeight="1">
      <c r="A6" s="7"/>
      <c r="B6" s="49" t="s">
        <v>4</v>
      </c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8"/>
      <c r="AG6" s="8"/>
      <c r="AH6" s="47"/>
      <c r="AI6" s="49" t="s">
        <v>5</v>
      </c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8"/>
      <c r="BN6" s="8"/>
    </row>
    <row r="7" spans="1:66" s="9" customFormat="1" ht="15" customHeight="1">
      <c r="A7" s="10"/>
      <c r="B7" s="55" t="s">
        <v>6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11"/>
      <c r="AG7" s="11"/>
      <c r="AH7" s="10"/>
      <c r="AI7" s="55" t="s">
        <v>7</v>
      </c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12"/>
      <c r="BN7" s="12"/>
    </row>
    <row r="8" spans="1:66" s="9" customFormat="1" ht="15" customHeight="1">
      <c r="A8" s="10"/>
      <c r="B8" s="56" t="s">
        <v>8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13">
        <v>11502299.08</v>
      </c>
      <c r="AG8" s="13">
        <v>6881157.7000000002</v>
      </c>
      <c r="AH8" s="10"/>
      <c r="AI8" s="56" t="s">
        <v>9</v>
      </c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13">
        <v>24598540.93</v>
      </c>
      <c r="BN8" s="13">
        <v>22886490.77</v>
      </c>
    </row>
    <row r="9" spans="1:66" s="9" customFormat="1" ht="15" customHeight="1">
      <c r="A9" s="10"/>
      <c r="B9" s="56" t="s">
        <v>10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13">
        <v>4345705.3499999996</v>
      </c>
      <c r="AG9" s="13">
        <v>3843522.1</v>
      </c>
      <c r="AH9" s="15"/>
      <c r="AI9" s="56" t="s">
        <v>11</v>
      </c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13">
        <v>0</v>
      </c>
      <c r="BN9" s="13">
        <v>0</v>
      </c>
    </row>
    <row r="10" spans="1:66" s="9" customFormat="1" ht="15" customHeight="1">
      <c r="A10" s="10"/>
      <c r="B10" s="56" t="s">
        <v>12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13">
        <v>2780707.17</v>
      </c>
      <c r="AG10" s="13">
        <v>2780707.17</v>
      </c>
      <c r="AH10" s="15"/>
      <c r="AI10" s="56" t="s">
        <v>13</v>
      </c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13">
        <v>0</v>
      </c>
      <c r="BN10" s="13">
        <v>0</v>
      </c>
    </row>
    <row r="11" spans="1:66" s="9" customFormat="1" ht="15" customHeight="1">
      <c r="A11" s="10"/>
      <c r="B11" s="56" t="s">
        <v>14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13">
        <v>0</v>
      </c>
      <c r="AG11" s="13">
        <v>0</v>
      </c>
      <c r="AH11" s="15"/>
      <c r="AI11" s="56" t="s">
        <v>15</v>
      </c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13">
        <v>0</v>
      </c>
      <c r="BN11" s="13">
        <v>0</v>
      </c>
    </row>
    <row r="12" spans="1:66" s="9" customFormat="1" ht="15" customHeight="1">
      <c r="A12" s="10"/>
      <c r="B12" s="56" t="s">
        <v>16</v>
      </c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13">
        <v>0</v>
      </c>
      <c r="AG12" s="13">
        <v>0</v>
      </c>
      <c r="AH12" s="15"/>
      <c r="AI12" s="56" t="s">
        <v>17</v>
      </c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13">
        <v>2793236.27</v>
      </c>
      <c r="BN12" s="13">
        <v>682758.62</v>
      </c>
    </row>
    <row r="13" spans="1:66" s="9" customFormat="1" ht="15" customHeight="1">
      <c r="A13" s="10"/>
      <c r="B13" s="56" t="s">
        <v>18</v>
      </c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13">
        <v>0</v>
      </c>
      <c r="AG13" s="13">
        <v>0</v>
      </c>
      <c r="AH13" s="15"/>
      <c r="AI13" s="56" t="s">
        <v>19</v>
      </c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13">
        <v>0</v>
      </c>
      <c r="BN13" s="13">
        <v>0</v>
      </c>
    </row>
    <row r="14" spans="1:66" s="9" customFormat="1" ht="15" customHeight="1">
      <c r="A14" s="10"/>
      <c r="B14" s="56" t="s">
        <v>20</v>
      </c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14">
        <v>0</v>
      </c>
      <c r="AG14" s="14">
        <v>0</v>
      </c>
      <c r="AH14" s="15"/>
      <c r="AI14" s="56" t="s">
        <v>21</v>
      </c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13">
        <v>0</v>
      </c>
      <c r="BN14" s="13">
        <v>0</v>
      </c>
    </row>
    <row r="15" spans="1:66" s="9" customFormat="1" ht="15" customHeight="1">
      <c r="A15" s="15"/>
      <c r="B15" s="57" t="s">
        <v>22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16">
        <f>AF8+AF9+AF10+AF11+AF12+AF13+AF14</f>
        <v>18628711.600000001</v>
      </c>
      <c r="AG15" s="16">
        <f>AG8+AG9+AG10+AG11+AG12+AG13+AG14</f>
        <v>13505386.970000001</v>
      </c>
      <c r="AH15" s="15"/>
      <c r="AI15" s="56" t="s">
        <v>23</v>
      </c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14">
        <v>64542.55</v>
      </c>
      <c r="BN15" s="14">
        <v>7880.1</v>
      </c>
    </row>
    <row r="16" spans="1:66" s="9" customFormat="1" ht="15" customHeight="1">
      <c r="A16" s="10"/>
      <c r="B16" s="55" t="s">
        <v>24</v>
      </c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16"/>
      <c r="AG16" s="16"/>
      <c r="AH16" s="15"/>
      <c r="AI16" s="58" t="s">
        <v>25</v>
      </c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16">
        <f>BM8+BM9+BM10+BM11+BM12+BM13+BM14+BM15</f>
        <v>27456319.75</v>
      </c>
      <c r="BN16" s="16">
        <f>BN8+BN9+BN10+BN11+BN12+BN13+BN14+BN15</f>
        <v>23577129.490000002</v>
      </c>
    </row>
    <row r="17" spans="1:66" s="9" customFormat="1" ht="15" customHeight="1">
      <c r="A17" s="10"/>
      <c r="B17" s="56" t="s">
        <v>26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13">
        <v>0</v>
      </c>
      <c r="AG17" s="13">
        <v>0</v>
      </c>
      <c r="AH17" s="15"/>
      <c r="AI17" s="55" t="s">
        <v>27</v>
      </c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11"/>
      <c r="BN17" s="11"/>
    </row>
    <row r="18" spans="1:66" s="9" customFormat="1" ht="15" customHeight="1">
      <c r="A18" s="10"/>
      <c r="B18" s="56" t="s">
        <v>28</v>
      </c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13">
        <v>0</v>
      </c>
      <c r="AG18" s="13">
        <v>0</v>
      </c>
      <c r="AH18" s="10"/>
      <c r="AI18" s="56" t="s">
        <v>29</v>
      </c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13">
        <v>0</v>
      </c>
      <c r="BN18" s="13">
        <v>0</v>
      </c>
    </row>
    <row r="19" spans="1:66" s="9" customFormat="1" ht="15" customHeight="1">
      <c r="A19" s="10"/>
      <c r="B19" s="56" t="s">
        <v>30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13">
        <v>556968585.96000004</v>
      </c>
      <c r="AG19" s="13">
        <v>542103547.63999999</v>
      </c>
      <c r="AH19" s="15"/>
      <c r="AI19" s="56" t="s">
        <v>31</v>
      </c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13">
        <v>0</v>
      </c>
      <c r="BN19" s="13">
        <v>0</v>
      </c>
    </row>
    <row r="20" spans="1:66" s="9" customFormat="1" ht="15" customHeight="1">
      <c r="A20" s="10"/>
      <c r="B20" s="56" t="s">
        <v>32</v>
      </c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13">
        <v>47567241.479999997</v>
      </c>
      <c r="AG20" s="13">
        <v>46492766.009999998</v>
      </c>
      <c r="AH20" s="15"/>
      <c r="AI20" s="56" t="s">
        <v>33</v>
      </c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13">
        <v>33938844.130000003</v>
      </c>
      <c r="BN20" s="13">
        <v>40204476.890000001</v>
      </c>
    </row>
    <row r="21" spans="1:66" s="9" customFormat="1" ht="15" customHeight="1">
      <c r="A21" s="10"/>
      <c r="B21" s="56" t="s">
        <v>34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13">
        <v>285324.23</v>
      </c>
      <c r="AG21" s="13">
        <v>258443.35</v>
      </c>
      <c r="AH21" s="15"/>
      <c r="AI21" s="56" t="s">
        <v>35</v>
      </c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13">
        <v>0</v>
      </c>
      <c r="BN21" s="13">
        <v>0</v>
      </c>
    </row>
    <row r="22" spans="1:66" s="9" customFormat="1" ht="15" customHeight="1">
      <c r="A22" s="10"/>
      <c r="B22" s="56" t="s">
        <v>36</v>
      </c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13">
        <v>0</v>
      </c>
      <c r="AG22" s="13">
        <v>0</v>
      </c>
      <c r="AH22" s="10"/>
      <c r="AI22" s="56" t="s">
        <v>37</v>
      </c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13">
        <v>0</v>
      </c>
      <c r="BN22" s="13">
        <v>0</v>
      </c>
    </row>
    <row r="23" spans="1:66" s="9" customFormat="1" ht="15" customHeight="1">
      <c r="A23" s="10"/>
      <c r="B23" s="56" t="s">
        <v>38</v>
      </c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13">
        <v>0</v>
      </c>
      <c r="AG23" s="13">
        <v>0</v>
      </c>
      <c r="AH23" s="15"/>
      <c r="AI23" s="56" t="s">
        <v>39</v>
      </c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13">
        <v>0</v>
      </c>
      <c r="BN23" s="13">
        <v>0</v>
      </c>
    </row>
    <row r="24" spans="1:66" s="9" customFormat="1" ht="15" customHeight="1">
      <c r="A24" s="10"/>
      <c r="B24" s="56" t="s">
        <v>40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13">
        <v>0</v>
      </c>
      <c r="AG24" s="13">
        <v>0</v>
      </c>
      <c r="AH24" s="15"/>
      <c r="AI24" s="59" t="s">
        <v>41</v>
      </c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17">
        <f>BM18+BM19+BM20+BM21+BM22+BM23</f>
        <v>33938844.130000003</v>
      </c>
      <c r="BN24" s="17">
        <f>BN18+BN19+BN20+BN21+BN22+BN23</f>
        <v>40204476.890000001</v>
      </c>
    </row>
    <row r="25" spans="1:66" s="9" customFormat="1" ht="15" customHeight="1">
      <c r="A25" s="10"/>
      <c r="B25" s="56" t="s">
        <v>20</v>
      </c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14">
        <v>0</v>
      </c>
      <c r="AG25" s="14">
        <v>0</v>
      </c>
      <c r="AH25" s="48"/>
      <c r="AI25" s="60" t="s">
        <v>42</v>
      </c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18">
        <f>BM16+BM24</f>
        <v>61395163.880000003</v>
      </c>
      <c r="BN25" s="18">
        <f>BN16+BN24</f>
        <v>63781606.380000003</v>
      </c>
    </row>
    <row r="26" spans="1:66" s="9" customFormat="1" ht="15" customHeight="1">
      <c r="A26" s="19"/>
      <c r="B26" s="61" t="s">
        <v>43</v>
      </c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20">
        <f>AF17+AF18+AF19+AF20+AF21+AF22+AF23+AF24+AF25</f>
        <v>604821151.67000008</v>
      </c>
      <c r="AG26" s="20">
        <f>AG17+AG18+AG19+AG20+AG21+AG22+AG23+AG24+AG25</f>
        <v>588854757</v>
      </c>
      <c r="AH26" s="10"/>
      <c r="AI26" s="62" t="s">
        <v>44</v>
      </c>
      <c r="AJ26" s="62"/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2"/>
      <c r="AZ26" s="62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21"/>
      <c r="BN26" s="21"/>
    </row>
    <row r="27" spans="1:66" s="9" customFormat="1" ht="15" customHeight="1" thickBot="1">
      <c r="A27" s="19"/>
      <c r="B27" s="63" t="s">
        <v>45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22">
        <f>AF15+AF26</f>
        <v>623449863.2700001</v>
      </c>
      <c r="AG27" s="22">
        <f>AG15+AG26</f>
        <v>602360143.97000003</v>
      </c>
      <c r="AH27" s="15"/>
      <c r="AI27" s="55" t="s">
        <v>46</v>
      </c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23">
        <f>SUM(BM28:BM30)</f>
        <v>-9699435.7300000004</v>
      </c>
      <c r="BN27" s="23">
        <f>SUM(BN28:BN30)</f>
        <v>-9699435.7300000004</v>
      </c>
    </row>
    <row r="28" spans="1:66" s="9" customFormat="1" ht="15" customHeight="1" thickTop="1">
      <c r="A28" s="19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5"/>
      <c r="AG28" s="25"/>
      <c r="AH28" s="15"/>
      <c r="AI28" s="66" t="s">
        <v>47</v>
      </c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BF28" s="66"/>
      <c r="BG28" s="66"/>
      <c r="BH28" s="66"/>
      <c r="BI28" s="66"/>
      <c r="BJ28" s="66"/>
      <c r="BK28" s="66"/>
      <c r="BL28" s="66"/>
      <c r="BM28" s="21">
        <v>0</v>
      </c>
      <c r="BN28" s="21">
        <v>0</v>
      </c>
    </row>
    <row r="29" spans="1:66" s="9" customFormat="1" ht="15" customHeight="1">
      <c r="A29" s="19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6"/>
      <c r="AG29" s="26"/>
      <c r="AH29" s="15"/>
      <c r="AI29" s="66" t="s">
        <v>48</v>
      </c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21">
        <v>0</v>
      </c>
      <c r="BN29" s="21">
        <v>0</v>
      </c>
    </row>
    <row r="30" spans="1:66" s="9" customFormat="1" ht="15" customHeight="1">
      <c r="A30" s="19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6"/>
      <c r="AG30" s="26"/>
      <c r="AH30" s="15"/>
      <c r="AI30" s="66" t="s">
        <v>49</v>
      </c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21">
        <v>-9699435.7300000004</v>
      </c>
      <c r="BN30" s="21">
        <v>-9699435.7300000004</v>
      </c>
    </row>
    <row r="31" spans="1:66" s="9" customFormat="1" ht="15" customHeight="1">
      <c r="A31" s="19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6"/>
      <c r="AG31" s="26"/>
      <c r="AH31" s="10"/>
      <c r="AI31" s="55" t="s">
        <v>50</v>
      </c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23">
        <f>BM32+BM33+BM34+BM35+BM36</f>
        <v>571754135.12</v>
      </c>
      <c r="BN31" s="23">
        <f>BN32+BN33+BN34+BN35+BN36</f>
        <v>548277973.31999993</v>
      </c>
    </row>
    <row r="32" spans="1:66" s="9" customFormat="1" ht="15" customHeight="1">
      <c r="A32" s="19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6"/>
      <c r="AG32" s="26"/>
      <c r="AH32" s="15"/>
      <c r="AI32" s="66" t="s">
        <v>51</v>
      </c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/>
      <c r="BI32" s="66"/>
      <c r="BJ32" s="66"/>
      <c r="BK32" s="66"/>
      <c r="BL32" s="66"/>
      <c r="BM32" s="21">
        <v>23476161.800000001</v>
      </c>
      <c r="BN32" s="21">
        <v>23648155.239999998</v>
      </c>
    </row>
    <row r="33" spans="1:66" s="9" customFormat="1" ht="15" customHeight="1">
      <c r="A33" s="19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6"/>
      <c r="AG33" s="26"/>
      <c r="AH33" s="15"/>
      <c r="AI33" s="66" t="s">
        <v>52</v>
      </c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/>
      <c r="BI33" s="66"/>
      <c r="BJ33" s="66"/>
      <c r="BK33" s="66"/>
      <c r="BL33" s="66"/>
      <c r="BM33" s="21">
        <v>548277973.32000005</v>
      </c>
      <c r="BN33" s="21">
        <v>524629818.07999998</v>
      </c>
    </row>
    <row r="34" spans="1:66" s="9" customFormat="1" ht="15" customHeight="1">
      <c r="A34" s="19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6"/>
      <c r="AG34" s="26"/>
      <c r="AH34" s="15"/>
      <c r="AI34" s="67" t="s">
        <v>53</v>
      </c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/>
      <c r="BJ34" s="67"/>
      <c r="BK34" s="67"/>
      <c r="BL34" s="67"/>
      <c r="BM34" s="13">
        <v>0</v>
      </c>
      <c r="BN34" s="13">
        <v>0</v>
      </c>
    </row>
    <row r="35" spans="1:66" s="9" customFormat="1" ht="15" customHeight="1">
      <c r="A35" s="19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6"/>
      <c r="AG35" s="26"/>
      <c r="AH35" s="10"/>
      <c r="AI35" s="67" t="s">
        <v>54</v>
      </c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  <c r="BJ35" s="67"/>
      <c r="BK35" s="67"/>
      <c r="BL35" s="67"/>
      <c r="BM35" s="13">
        <v>0</v>
      </c>
      <c r="BN35" s="13">
        <v>0</v>
      </c>
    </row>
    <row r="36" spans="1:66" s="9" customFormat="1" ht="15" customHeight="1">
      <c r="A36" s="19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6"/>
      <c r="AG36" s="26"/>
      <c r="AH36" s="15"/>
      <c r="AI36" s="67" t="s">
        <v>55</v>
      </c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13">
        <v>0</v>
      </c>
      <c r="BN36" s="13">
        <v>0</v>
      </c>
    </row>
    <row r="37" spans="1:66" s="9" customFormat="1" ht="15" customHeight="1">
      <c r="A37" s="19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6"/>
      <c r="AG37" s="26"/>
      <c r="AH37" s="15"/>
      <c r="AI37" s="55" t="s">
        <v>56</v>
      </c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23">
        <f>SUM(BM38:BM39)</f>
        <v>0</v>
      </c>
      <c r="BN37" s="23">
        <f>SUM(BN38:BN39)</f>
        <v>0</v>
      </c>
    </row>
    <row r="38" spans="1:66" s="9" customFormat="1" ht="15" customHeight="1">
      <c r="A38" s="19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6"/>
      <c r="AG38" s="26"/>
      <c r="AH38" s="15"/>
      <c r="AI38" s="66" t="s">
        <v>57</v>
      </c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  <c r="BA38" s="66"/>
      <c r="BB38" s="66"/>
      <c r="BC38" s="66"/>
      <c r="BD38" s="66"/>
      <c r="BE38" s="66"/>
      <c r="BF38" s="66"/>
      <c r="BG38" s="66"/>
      <c r="BH38" s="66"/>
      <c r="BI38" s="66"/>
      <c r="BJ38" s="66"/>
      <c r="BK38" s="66"/>
      <c r="BL38" s="66"/>
      <c r="BM38" s="21">
        <v>0</v>
      </c>
      <c r="BN38" s="21">
        <v>0</v>
      </c>
    </row>
    <row r="39" spans="1:66" s="9" customFormat="1" ht="15" customHeight="1">
      <c r="A39" s="1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6"/>
      <c r="AG39" s="26"/>
      <c r="AH39" s="15"/>
      <c r="AI39" s="64" t="s">
        <v>58</v>
      </c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5"/>
      <c r="AW39" s="65"/>
      <c r="AX39" s="65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21">
        <v>0</v>
      </c>
      <c r="BN39" s="21">
        <v>0</v>
      </c>
    </row>
    <row r="40" spans="1:66" s="9" customFormat="1" ht="15" customHeight="1">
      <c r="A40" s="1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6"/>
      <c r="AG40" s="26"/>
      <c r="AH40" s="27"/>
      <c r="AI40" s="28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30"/>
      <c r="AW40" s="30"/>
      <c r="AX40" s="30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31" t="s">
        <v>59</v>
      </c>
      <c r="BM40" s="32">
        <f>BM27+BM31+BM37</f>
        <v>562054699.38999999</v>
      </c>
      <c r="BN40" s="32">
        <f>BN27+BN31+BN37</f>
        <v>538578537.58999991</v>
      </c>
    </row>
    <row r="41" spans="1:66" s="9" customFormat="1" ht="15" customHeight="1" thickBot="1">
      <c r="A41" s="19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6"/>
      <c r="AG41" s="26"/>
      <c r="AH41" s="33"/>
      <c r="AI41" s="63" t="s">
        <v>60</v>
      </c>
      <c r="AJ41" s="63"/>
      <c r="AK41" s="63"/>
      <c r="AL41" s="63"/>
      <c r="AM41" s="63"/>
      <c r="AN41" s="63"/>
      <c r="AO41" s="63"/>
      <c r="AP41" s="63"/>
      <c r="AQ41" s="63"/>
      <c r="AR41" s="63"/>
      <c r="AS41" s="63"/>
      <c r="AT41" s="63"/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3"/>
      <c r="BG41" s="63"/>
      <c r="BH41" s="63"/>
      <c r="BI41" s="63"/>
      <c r="BJ41" s="63"/>
      <c r="BK41" s="63"/>
      <c r="BL41" s="63"/>
      <c r="BM41" s="34">
        <f>BM25+BM40</f>
        <v>623449863.26999998</v>
      </c>
      <c r="BN41" s="34">
        <f>BN25+BN40</f>
        <v>602360143.96999991</v>
      </c>
    </row>
    <row r="42" spans="1:66" s="9" customFormat="1" ht="15" customHeight="1" thickTop="1">
      <c r="A42" s="19"/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26"/>
      <c r="AG42" s="26"/>
      <c r="AH42" s="35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36"/>
      <c r="BN42" s="36"/>
    </row>
    <row r="43" spans="1:66" s="9" customFormat="1" ht="15" customHeight="1">
      <c r="A43" s="19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8"/>
      <c r="AG43" s="38"/>
      <c r="AH43" s="3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9"/>
      <c r="BN43" s="38"/>
    </row>
    <row r="44" spans="1:66" s="9" customFormat="1" ht="15" customHeight="1">
      <c r="A44" s="1"/>
      <c r="B44" s="40" t="s">
        <v>61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38"/>
      <c r="AG44" s="38"/>
      <c r="AH44" s="33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8"/>
      <c r="BN44" s="38"/>
    </row>
    <row r="45" spans="1:66" s="9" customFormat="1" ht="15" customHeight="1">
      <c r="A45" s="19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38"/>
      <c r="AH45" s="3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9"/>
      <c r="BN45" s="38"/>
    </row>
    <row r="46" spans="1:66" s="9" customFormat="1" ht="15" customHeight="1">
      <c r="A46" s="19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50" t="s">
        <v>68</v>
      </c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8"/>
      <c r="BN46" s="38"/>
    </row>
    <row r="47" spans="1:66" s="9" customFormat="1" ht="15" customHeight="1">
      <c r="A47" s="1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1"/>
      <c r="R47" s="41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42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37"/>
      <c r="AW47" s="43"/>
      <c r="AX47" s="43"/>
      <c r="AY47" s="43"/>
      <c r="AZ47" s="70"/>
      <c r="BA47" s="70"/>
      <c r="BB47" s="70"/>
      <c r="BC47" s="70"/>
      <c r="BD47" s="70"/>
      <c r="BE47" s="70"/>
      <c r="BF47" s="70"/>
      <c r="BG47" s="70"/>
      <c r="BH47" s="70"/>
      <c r="BI47" s="70"/>
      <c r="BJ47" s="70"/>
      <c r="BK47" s="70"/>
      <c r="BL47" s="70"/>
      <c r="BM47" s="42"/>
      <c r="BN47" s="38"/>
    </row>
    <row r="48" spans="1:66" s="9" customFormat="1" ht="15" customHeight="1">
      <c r="A48" s="1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71" t="s">
        <v>64</v>
      </c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45"/>
      <c r="AW48" s="73" t="s">
        <v>65</v>
      </c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38"/>
    </row>
    <row r="49" spans="1:66" s="9" customFormat="1" ht="15" customHeight="1">
      <c r="A49" s="1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45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38"/>
    </row>
    <row r="50" spans="1:66" s="9" customFormat="1" ht="15" customHeight="1">
      <c r="A50" s="1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68" t="s">
        <v>66</v>
      </c>
      <c r="R50" s="68"/>
      <c r="S50" s="68"/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38"/>
      <c r="AH50" s="35"/>
      <c r="AI50" s="44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68" t="s">
        <v>67</v>
      </c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38"/>
    </row>
    <row r="51" spans="1:66" s="9" customFormat="1" ht="15" customHeight="1">
      <c r="A51" s="1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68"/>
      <c r="R51" s="68"/>
      <c r="S51" s="68"/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38"/>
      <c r="AH51" s="33"/>
      <c r="AI51" s="44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38"/>
    </row>
    <row r="52" spans="1:66" s="9" customFormat="1" ht="15" customHeight="1">
      <c r="A52" s="1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68"/>
      <c r="R52" s="68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38"/>
      <c r="AH52" s="33"/>
      <c r="AI52" s="44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38"/>
    </row>
    <row r="53" spans="1:66" s="9" customFormat="1" ht="15" hidden="1" customHeight="1">
      <c r="A53" s="1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8"/>
      <c r="AG53" s="38"/>
      <c r="AH53" s="33"/>
      <c r="AI53" s="44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38"/>
      <c r="BN53" s="38"/>
    </row>
    <row r="54" spans="1:66" s="9" customFormat="1" ht="15" hidden="1" customHeight="1">
      <c r="A54" s="1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G54" s="38"/>
      <c r="AH54" s="35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8"/>
      <c r="BN54" s="38"/>
    </row>
    <row r="55" spans="1:66" s="9" customFormat="1" ht="15" hidden="1" customHeight="1">
      <c r="A55" s="1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G55" s="38"/>
      <c r="AH55" s="33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8"/>
      <c r="BN55" s="38"/>
    </row>
    <row r="56" spans="1:66" s="9" customFormat="1" ht="15" hidden="1" customHeight="1">
      <c r="A56" s="1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8"/>
      <c r="AG56" s="38"/>
      <c r="AH56" s="33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8"/>
      <c r="BN56" s="38"/>
    </row>
    <row r="57" spans="1:66" s="9" customFormat="1" ht="15" hidden="1" customHeight="1">
      <c r="A57" s="1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G57" s="38"/>
      <c r="AH57" s="33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8"/>
      <c r="BN57" s="38"/>
    </row>
    <row r="58" spans="1:66" s="9" customFormat="1" ht="15" hidden="1" customHeight="1">
      <c r="A58" s="1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G58" s="38"/>
      <c r="AH58" s="33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8"/>
      <c r="BN58" s="38"/>
    </row>
    <row r="59" spans="1:66" s="9" customFormat="1" ht="15" hidden="1" customHeight="1">
      <c r="A59" s="1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8"/>
      <c r="AG59" s="38"/>
      <c r="AH59" s="33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8"/>
      <c r="BN59" s="38"/>
    </row>
    <row r="60" spans="1:66" s="9" customFormat="1" ht="15" hidden="1" customHeight="1">
      <c r="A60" s="1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8"/>
      <c r="AG60" s="38"/>
      <c r="AH60" s="35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8"/>
      <c r="BN60" s="38"/>
    </row>
    <row r="61" spans="1:66" s="9" customFormat="1" ht="15" hidden="1" customHeight="1">
      <c r="A61" s="1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G61" s="38"/>
      <c r="AH61" s="33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8"/>
      <c r="BN61" s="38"/>
    </row>
    <row r="62" spans="1:66" s="9" customFormat="1" ht="15" hidden="1" customHeight="1">
      <c r="A62" s="1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G62" s="38"/>
      <c r="AH62" s="33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8"/>
      <c r="BN62" s="38"/>
    </row>
    <row r="63" spans="1:66" s="9" customFormat="1" ht="15" hidden="1" customHeight="1">
      <c r="A63" s="1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8"/>
      <c r="AG63" s="38"/>
      <c r="AH63" s="33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8"/>
      <c r="BN63" s="38"/>
    </row>
    <row r="64" spans="1:66" s="9" customFormat="1" ht="15" hidden="1" customHeight="1">
      <c r="A64" s="1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G64" s="38"/>
      <c r="AH64" s="35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8"/>
      <c r="BN64" s="38"/>
    </row>
    <row r="65" spans="1:66" s="9" customFormat="1" ht="15" hidden="1" customHeight="1">
      <c r="A65" s="1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G65" s="38"/>
      <c r="AH65" s="33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8"/>
      <c r="BN65" s="38"/>
    </row>
    <row r="66" spans="1:66" s="9" customFormat="1" ht="15" hidden="1" customHeight="1">
      <c r="A66" s="1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8"/>
      <c r="AG66" s="38"/>
      <c r="AH66" s="33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8"/>
      <c r="BN66" s="38"/>
    </row>
    <row r="67" spans="1:66" s="9" customFormat="1" ht="15" hidden="1" customHeight="1">
      <c r="A67" s="1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8"/>
      <c r="AG67" s="38"/>
      <c r="AH67" s="33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8"/>
      <c r="BN67" s="38"/>
    </row>
    <row r="68" spans="1:66" s="9" customFormat="1" ht="15" hidden="1" customHeight="1">
      <c r="A68" s="1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G68" s="38"/>
      <c r="AH68" s="33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8"/>
      <c r="BN68" s="38"/>
    </row>
    <row r="69" spans="1:66" s="9" customFormat="1" ht="15" hidden="1" customHeight="1">
      <c r="A69" s="1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G69" s="38"/>
      <c r="AH69" s="33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8"/>
      <c r="BN69" s="38"/>
    </row>
    <row r="70" spans="1:66" s="9" customFormat="1" ht="15" hidden="1" customHeight="1">
      <c r="A70" s="1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8"/>
      <c r="AG70" s="38"/>
      <c r="AH70" s="33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8"/>
      <c r="BN70" s="38"/>
    </row>
    <row r="71" spans="1:66" s="9" customFormat="1" ht="15" hidden="1" customHeight="1">
      <c r="A71" s="1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8"/>
      <c r="AG71" s="38"/>
      <c r="AH71" s="35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8"/>
      <c r="BN71" s="38"/>
    </row>
    <row r="72" spans="1:66" s="9" customFormat="1" ht="15" hidden="1" customHeight="1">
      <c r="A72" s="1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G72" s="38"/>
      <c r="AH72" s="33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8"/>
      <c r="BN72" s="38"/>
    </row>
    <row r="73" spans="1:66" s="9" customFormat="1" ht="15" hidden="1" customHeight="1">
      <c r="A73" s="1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G73" s="38"/>
      <c r="AH73" s="33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8"/>
      <c r="BN73" s="38"/>
    </row>
    <row r="74" spans="1:66" s="9" customFormat="1" ht="15" hidden="1" customHeight="1">
      <c r="A74" s="1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8"/>
      <c r="AG74" s="38"/>
      <c r="AH74" s="33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8"/>
      <c r="BN74" s="38"/>
    </row>
    <row r="75" spans="1:66" s="9" customFormat="1" ht="15" hidden="1" customHeight="1">
      <c r="A75" s="1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8"/>
      <c r="AG75" s="38"/>
      <c r="AH75" s="33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8"/>
      <c r="BN75" s="38"/>
    </row>
    <row r="76" spans="1:66" s="9" customFormat="1" ht="15" hidden="1" customHeight="1">
      <c r="A76" s="1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38"/>
      <c r="AH76" s="33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8"/>
      <c r="BN76" s="38"/>
    </row>
    <row r="77" spans="1:66" s="9" customFormat="1" ht="15" hidden="1" customHeight="1">
      <c r="A77" s="1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38"/>
      <c r="AH77" s="33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8"/>
      <c r="BN77" s="38"/>
    </row>
    <row r="78" spans="1:66" s="9" customFormat="1" ht="15" hidden="1" customHeight="1">
      <c r="A78" s="1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8"/>
      <c r="AG78" s="38"/>
      <c r="AH78" s="35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8"/>
      <c r="BN78" s="38"/>
    </row>
    <row r="79" spans="1:66" s="9" customFormat="1" ht="15" hidden="1" customHeight="1">
      <c r="A79" s="1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G79" s="38"/>
      <c r="AH79" s="35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8"/>
      <c r="BN79" s="38"/>
    </row>
    <row r="80" spans="1:66" s="9" customFormat="1" ht="15" hidden="1" customHeight="1">
      <c r="A80" s="1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G80" s="38"/>
      <c r="AH80" s="33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8"/>
      <c r="BN80" s="38"/>
    </row>
    <row r="81" spans="1:66" s="9" customFormat="1" ht="15" hidden="1" customHeight="1">
      <c r="A81" s="1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8"/>
      <c r="AG81" s="38"/>
      <c r="AH81" s="33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8"/>
      <c r="BN81" s="38"/>
    </row>
    <row r="82" spans="1:66" s="9" customFormat="1" ht="15" hidden="1" customHeight="1">
      <c r="A82" s="1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8"/>
      <c r="AG82" s="38"/>
      <c r="AH82" s="33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8"/>
      <c r="BN82" s="38"/>
    </row>
    <row r="83" spans="1:66" s="9" customFormat="1" ht="15" hidden="1" customHeight="1">
      <c r="A83" s="1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G83" s="38"/>
      <c r="AH83" s="35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8"/>
      <c r="BN83" s="38"/>
    </row>
    <row r="84" spans="1:66" s="9" customFormat="1" ht="15" hidden="1" customHeight="1">
      <c r="A84" s="1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G84" s="38"/>
      <c r="AH84" s="33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8"/>
      <c r="BN84" s="38"/>
    </row>
    <row r="85" spans="1:66" s="9" customFormat="1" ht="15" hidden="1" customHeight="1">
      <c r="A85" s="1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8"/>
      <c r="AG85" s="38"/>
      <c r="AH85" s="33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8"/>
      <c r="BN85" s="38"/>
    </row>
    <row r="86" spans="1:66" s="9" customFormat="1" ht="15" hidden="1" customHeight="1">
      <c r="A86" s="1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G86" s="38"/>
      <c r="AH86" s="35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8"/>
      <c r="BN86" s="38"/>
    </row>
    <row r="87" spans="1:66" s="9" customFormat="1" ht="15" hidden="1" customHeight="1">
      <c r="A87" s="1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G87" s="38"/>
      <c r="AH87" s="33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8"/>
      <c r="BN87" s="38"/>
    </row>
    <row r="88" spans="1:66" s="9" customFormat="1" ht="15" hidden="1" customHeight="1">
      <c r="A88" s="1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G88" s="38"/>
      <c r="AH88" s="33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8"/>
      <c r="BN88" s="38"/>
    </row>
    <row r="89" spans="1:66" s="9" customFormat="1" ht="15" hidden="1" customHeight="1">
      <c r="A89" s="1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8"/>
      <c r="AG89" s="38"/>
      <c r="AH89" s="33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8"/>
      <c r="BN89" s="38"/>
    </row>
    <row r="90" spans="1:66" s="9" customFormat="1" ht="15" hidden="1" customHeight="1">
      <c r="A90" s="1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8"/>
      <c r="AG90" s="38"/>
      <c r="AH90" s="33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8"/>
      <c r="BN90" s="38"/>
    </row>
    <row r="91" spans="1:66" s="9" customFormat="1" ht="15" hidden="1" customHeight="1">
      <c r="A91" s="1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8"/>
      <c r="AG91" s="38"/>
      <c r="AH91" s="35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8"/>
      <c r="BN91" s="38"/>
    </row>
    <row r="92" spans="1:66" s="9" customFormat="1" ht="15" hidden="1" customHeight="1">
      <c r="A92" s="1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8"/>
      <c r="AG92" s="38"/>
      <c r="AH92" s="33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8"/>
      <c r="BN92" s="38"/>
    </row>
    <row r="93" spans="1:66" s="9" customFormat="1" ht="15" hidden="1" customHeight="1">
      <c r="A93" s="1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8"/>
      <c r="AG93" s="38"/>
      <c r="AH93" s="33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8"/>
      <c r="BN93" s="38"/>
    </row>
    <row r="94" spans="1:66" s="9" customFormat="1" ht="15" hidden="1" customHeight="1">
      <c r="A94" s="1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8"/>
      <c r="AG94" s="38"/>
      <c r="AH94" s="33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8"/>
      <c r="BN94" s="38"/>
    </row>
    <row r="95" spans="1:66" s="9" customFormat="1" ht="15" hidden="1" customHeight="1">
      <c r="A95" s="1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8"/>
      <c r="AG95" s="38"/>
      <c r="AH95" s="35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8"/>
      <c r="BN95" s="38"/>
    </row>
    <row r="96" spans="1:66" s="9" customFormat="1" ht="15" hidden="1" customHeight="1">
      <c r="A96" s="1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8"/>
      <c r="AG96" s="38"/>
      <c r="AH96" s="33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8"/>
      <c r="BN96" s="38"/>
    </row>
    <row r="97" spans="1:66" s="9" customFormat="1" ht="15" hidden="1" customHeight="1">
      <c r="A97" s="1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8"/>
      <c r="AG97" s="38"/>
      <c r="AH97" s="33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8"/>
      <c r="BN97" s="38"/>
    </row>
    <row r="98" spans="1:66" s="9" customFormat="1" ht="15" hidden="1" customHeight="1">
      <c r="A98" s="1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8"/>
      <c r="AG98" s="38"/>
      <c r="AH98" s="35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8"/>
      <c r="BN98" s="38"/>
    </row>
    <row r="99" spans="1:66" s="9" customFormat="1" ht="15" hidden="1" customHeight="1">
      <c r="A99" s="1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8"/>
      <c r="AG99" s="38"/>
      <c r="AH99" s="33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8"/>
      <c r="BN99" s="38"/>
    </row>
    <row r="100" spans="1:66" s="9" customFormat="1" ht="15" hidden="1" customHeight="1">
      <c r="A100" s="1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8"/>
      <c r="AG100" s="38"/>
      <c r="AH100" s="33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8"/>
      <c r="BN100" s="38"/>
    </row>
    <row r="101" spans="1:66" s="9" customFormat="1" ht="15" hidden="1" customHeight="1">
      <c r="A101" s="1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8"/>
      <c r="AG101" s="38"/>
      <c r="AH101" s="46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8"/>
      <c r="BN101" s="38"/>
    </row>
    <row r="102" spans="1:66" s="9" customFormat="1" ht="15" hidden="1" customHeight="1">
      <c r="A102" s="1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8"/>
      <c r="AG102" s="38"/>
      <c r="AH102" s="20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8"/>
      <c r="BN102" s="38"/>
    </row>
    <row r="103" spans="1:66" s="9" customFormat="1" ht="15" hidden="1" customHeight="1">
      <c r="A103" s="1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8"/>
      <c r="AG103" s="38"/>
      <c r="AH103" s="26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8"/>
      <c r="BN103" s="38"/>
    </row>
    <row r="104" spans="1:66" ht="15" hidden="1" customHeight="1">
      <c r="AH104" s="26"/>
    </row>
    <row r="105" spans="1:66" s="9" customFormat="1" ht="15" hidden="1" customHeight="1">
      <c r="A105" s="1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8"/>
      <c r="AG105" s="38"/>
      <c r="AH105" s="38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8"/>
      <c r="BN105" s="38"/>
    </row>
    <row r="106" spans="1:66" s="9" customFormat="1" ht="15" hidden="1" customHeight="1">
      <c r="A106" s="1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8"/>
      <c r="AG106" s="38"/>
      <c r="AH106" s="38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8"/>
      <c r="BN106" s="38"/>
    </row>
    <row r="107" spans="1:66" s="9" customFormat="1" ht="15" hidden="1" customHeight="1">
      <c r="A107" s="1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8"/>
      <c r="AG107" s="38"/>
      <c r="AH107" s="38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8"/>
      <c r="BN107" s="38"/>
    </row>
    <row r="108" spans="1:66" s="9" customFormat="1" ht="15" hidden="1" customHeight="1">
      <c r="A108" s="1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8"/>
      <c r="AG108" s="38"/>
      <c r="AH108" s="38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8"/>
      <c r="BN108" s="38"/>
    </row>
    <row r="109" spans="1:66" s="9" customFormat="1" ht="15" hidden="1" customHeight="1">
      <c r="A109" s="1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8"/>
      <c r="AG109" s="38"/>
      <c r="AH109" s="38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8"/>
      <c r="BN109" s="38"/>
    </row>
    <row r="110" spans="1:66" s="9" customFormat="1" ht="15" hidden="1" customHeight="1">
      <c r="A110" s="1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38"/>
      <c r="AH110" s="38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8"/>
      <c r="BN110" s="38"/>
    </row>
    <row r="111" spans="1:66" s="9" customFormat="1" ht="15" hidden="1" customHeight="1">
      <c r="A111" s="1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8"/>
      <c r="AG111" s="38"/>
      <c r="AH111" s="38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8"/>
      <c r="BN111" s="38"/>
    </row>
    <row r="112" spans="1:66" s="9" customFormat="1" ht="15" hidden="1" customHeight="1">
      <c r="A112" s="1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8"/>
      <c r="AG112" s="38"/>
      <c r="AH112" s="38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N112" s="38"/>
    </row>
    <row r="113" spans="1:74" s="9" customFormat="1" ht="15" hidden="1" customHeight="1">
      <c r="A113" s="1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8"/>
      <c r="AG113" s="38"/>
      <c r="AH113" s="38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N113" s="38"/>
    </row>
    <row r="114" spans="1:74" s="9" customFormat="1" ht="15" hidden="1" customHeight="1">
      <c r="A114" s="1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8"/>
      <c r="AG114" s="38"/>
      <c r="AH114" s="38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N114" s="38"/>
    </row>
    <row r="115" spans="1:74" ht="15" hidden="1" customHeight="1">
      <c r="AH115" s="9"/>
    </row>
    <row r="116" spans="1:74" ht="15" hidden="1" customHeight="1">
      <c r="AH116" s="9"/>
    </row>
    <row r="117" spans="1:74" ht="15" hidden="1" customHeight="1"/>
    <row r="118" spans="1:74" ht="15" hidden="1" customHeight="1"/>
    <row r="119" spans="1:74" ht="15" hidden="1" customHeight="1"/>
    <row r="121" spans="1:74" ht="15" hidden="1" customHeight="1"/>
    <row r="122" spans="1:74" ht="15" hidden="1" customHeight="1"/>
    <row r="123" spans="1:74" ht="15" hidden="1" customHeight="1"/>
    <row r="124" spans="1:74" s="1" customFormat="1" hidden="1"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8"/>
      <c r="AG124" s="38"/>
      <c r="AH124" s="38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N124" s="38"/>
      <c r="BO124" s="37"/>
      <c r="BP124" s="37"/>
      <c r="BQ124" s="37"/>
      <c r="BR124" s="37"/>
      <c r="BS124" s="37"/>
      <c r="BT124" s="37"/>
      <c r="BU124" s="37"/>
      <c r="BV124" s="37"/>
    </row>
    <row r="125" spans="1:74" s="1" customFormat="1" hidden="1"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8"/>
      <c r="AG125" s="38"/>
      <c r="AH125" s="38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N125" s="38"/>
      <c r="BO125" s="37"/>
      <c r="BP125" s="37"/>
      <c r="BQ125" s="37"/>
      <c r="BR125" s="37"/>
      <c r="BS125" s="37"/>
      <c r="BT125" s="37"/>
      <c r="BU125" s="37"/>
      <c r="BV125" s="37"/>
    </row>
    <row r="126" spans="1:74" s="1" customFormat="1" hidden="1"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8"/>
      <c r="AG126" s="38"/>
      <c r="AH126" s="38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N126" s="38"/>
      <c r="BO126" s="37"/>
      <c r="BP126" s="37"/>
      <c r="BQ126" s="37"/>
      <c r="BR126" s="37"/>
      <c r="BS126" s="37"/>
      <c r="BT126" s="37"/>
      <c r="BU126" s="37"/>
      <c r="BV126" s="37"/>
    </row>
    <row r="127" spans="1:74" s="1" customFormat="1" hidden="1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8"/>
      <c r="AG127" s="38"/>
      <c r="AH127" s="38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7"/>
      <c r="BL127" s="37"/>
      <c r="BM127" s="38"/>
      <c r="BN127" s="38"/>
      <c r="BO127" s="37"/>
      <c r="BP127" s="37"/>
      <c r="BQ127" s="37"/>
      <c r="BR127" s="37"/>
      <c r="BS127" s="37"/>
      <c r="BT127" s="37"/>
      <c r="BU127" s="37"/>
      <c r="BV127" s="37"/>
    </row>
    <row r="128" spans="1:74" s="1" customFormat="1" hidden="1"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8"/>
      <c r="AG128" s="38"/>
      <c r="AH128" s="38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8"/>
      <c r="BN128" s="38"/>
      <c r="BO128" s="37"/>
      <c r="BP128" s="37"/>
      <c r="BQ128" s="37"/>
      <c r="BR128" s="37"/>
      <c r="BS128" s="37"/>
      <c r="BT128" s="37"/>
      <c r="BU128" s="37"/>
      <c r="BV128" s="37"/>
    </row>
    <row r="129" spans="2:74" s="1" customFormat="1" hidden="1"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8"/>
      <c r="AG129" s="38"/>
      <c r="AH129" s="38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8"/>
      <c r="BN129" s="38"/>
      <c r="BO129" s="37"/>
      <c r="BP129" s="37"/>
      <c r="BQ129" s="37"/>
      <c r="BR129" s="37"/>
      <c r="BS129" s="37"/>
      <c r="BT129" s="37"/>
      <c r="BU129" s="37"/>
      <c r="BV129" s="37"/>
    </row>
    <row r="130" spans="2:74" s="1" customFormat="1" hidden="1"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8"/>
      <c r="AG130" s="38"/>
      <c r="AH130" s="38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7"/>
      <c r="BL130" s="37"/>
      <c r="BM130" s="38"/>
      <c r="BN130" s="38"/>
      <c r="BO130" s="37"/>
      <c r="BP130" s="37"/>
      <c r="BQ130" s="37"/>
      <c r="BR130" s="37"/>
      <c r="BS130" s="37"/>
      <c r="BT130" s="37"/>
      <c r="BU130" s="37"/>
      <c r="BV130" s="37"/>
    </row>
  </sheetData>
  <sheetProtection algorithmName="SHA-512" hashValue="S8Z+MtsKDqGdqAvosoPrylk/1vxWK+dhXbHfqf7WaPNiBP5NIV7ZfwbjwDSAEYQqBTnRKFT1Vbh+Cp3lAiNZVg==" saltValue="YG3WmJjzKYM03bdFlkq61A==" spinCount="100000" sheet="1" objects="1" scenarios="1" selectLockedCells="1"/>
  <mergeCells count="71">
    <mergeCell ref="Q50:AF52"/>
    <mergeCell ref="AW50:BM52"/>
    <mergeCell ref="AI41:BL41"/>
    <mergeCell ref="B42:AE42"/>
    <mergeCell ref="AI42:BL42"/>
    <mergeCell ref="S47:AE47"/>
    <mergeCell ref="AZ47:BL47"/>
    <mergeCell ref="Q48:AF49"/>
    <mergeCell ref="AW48:BM49"/>
    <mergeCell ref="B26:AE26"/>
    <mergeCell ref="AI26:BL26"/>
    <mergeCell ref="B27:AE27"/>
    <mergeCell ref="AI27:BL27"/>
    <mergeCell ref="AI39:BL39"/>
    <mergeCell ref="AI28:BL28"/>
    <mergeCell ref="AI29:BL29"/>
    <mergeCell ref="AI30:BL30"/>
    <mergeCell ref="AI31:BL31"/>
    <mergeCell ref="AI32:BL32"/>
    <mergeCell ref="AI33:BL33"/>
    <mergeCell ref="AI34:BL34"/>
    <mergeCell ref="AI35:BL35"/>
    <mergeCell ref="AI36:BL36"/>
    <mergeCell ref="AI37:BL37"/>
    <mergeCell ref="AI38:BL38"/>
    <mergeCell ref="B23:AE23"/>
    <mergeCell ref="AI23:BL23"/>
    <mergeCell ref="B24:AE24"/>
    <mergeCell ref="AI24:BL24"/>
    <mergeCell ref="B25:AE25"/>
    <mergeCell ref="AI25:BL25"/>
    <mergeCell ref="B20:AE20"/>
    <mergeCell ref="AI20:BL20"/>
    <mergeCell ref="B21:AE21"/>
    <mergeCell ref="AI21:BL21"/>
    <mergeCell ref="B22:AE22"/>
    <mergeCell ref="AI22:BL22"/>
    <mergeCell ref="B17:AE17"/>
    <mergeCell ref="AI17:BL17"/>
    <mergeCell ref="B18:AE18"/>
    <mergeCell ref="AI18:BL18"/>
    <mergeCell ref="B19:AE19"/>
    <mergeCell ref="AI19:BL19"/>
    <mergeCell ref="B14:AE14"/>
    <mergeCell ref="AI14:BL14"/>
    <mergeCell ref="B15:AE15"/>
    <mergeCell ref="AI15:BL15"/>
    <mergeCell ref="B16:AE16"/>
    <mergeCell ref="AI16:BL16"/>
    <mergeCell ref="B11:AE11"/>
    <mergeCell ref="AI11:BL11"/>
    <mergeCell ref="B12:AE12"/>
    <mergeCell ref="AI12:BL12"/>
    <mergeCell ref="B13:AE13"/>
    <mergeCell ref="AI13:BL13"/>
    <mergeCell ref="B6:AE6"/>
    <mergeCell ref="AI6:BL6"/>
    <mergeCell ref="AG46:AU49"/>
    <mergeCell ref="B1:BN1"/>
    <mergeCell ref="B2:BN2"/>
    <mergeCell ref="B3:BN3"/>
    <mergeCell ref="B5:AE5"/>
    <mergeCell ref="AI5:BL5"/>
    <mergeCell ref="B7:AE7"/>
    <mergeCell ref="AI7:BL7"/>
    <mergeCell ref="B8:AE8"/>
    <mergeCell ref="AI8:BL8"/>
    <mergeCell ref="B9:AE9"/>
    <mergeCell ref="AI9:BL9"/>
    <mergeCell ref="B10:AE10"/>
    <mergeCell ref="AI10:BL10"/>
  </mergeCells>
  <printOptions horizontalCentered="1"/>
  <pageMargins left="0.39370078740157483" right="0.39370078740157483" top="0.62992125984251968" bottom="0.86614173228346458" header="0.51181102362204722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F1A</vt:lpstr>
      <vt:lpstr>'F1A'!Print_Area</vt:lpstr>
      <vt:lpstr>'F1A'!Print_Titles</vt:lpstr>
      <vt:lpstr>'F1A'!Títulos_a_imprimir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2023-01-26T20:31:01Z</dcterms:created>
  <dcterms:modified xsi:type="dcterms:W3CDTF">2024-04-23T21:12:47Z</dcterms:modified>
</cp:coreProperties>
</file>