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555795BA-3125-45B0-BAEC-54F05B3BA99B}" xr6:coauthVersionLast="47" xr6:coauthVersionMax="47" xr10:uidLastSave="{00000000-0000-0000-0000-000000000000}"/>
  <workbookProtection workbookAlgorithmName="SHA-512" workbookHashValue="f/0W7ZpGxYHzGsnXFXVPUCCWMxC0o/4cjGVcGcEv/tkU8Vt60CCe/VDmuAnEAApsK1gLVwDSdCdRgOK2yAM+Yw==" workbookSaltValue="3ZDaNnAxtA2zFoOBbT0l1g==" workbookSpinCount="100000" lockStructure="1"/>
  <bookViews>
    <workbookView xWindow="5010" yWindow="2925" windowWidth="15375" windowHeight="7875" xr2:uid="{00000000-000D-0000-FFFF-FFFF00000000}"/>
  </bookViews>
  <sheets>
    <sheet name="F6A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F6A!#REF!</definedName>
    <definedName name="Print_Titles" localSheetId="0">F6A!$1:$5</definedName>
    <definedName name="Tipo">[1]Listas!$V$3:$V$4</definedName>
    <definedName name="_xlnm.Print_Titles" localSheetId="0">F6A!$1:$5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Y55" i="1" l="1"/>
  <c r="AX55" i="1"/>
  <c r="AY50" i="1"/>
  <c r="AX50" i="1"/>
  <c r="AX44" i="1"/>
  <c r="AY44" i="1"/>
  <c r="AX40" i="1"/>
  <c r="AY40" i="1"/>
  <c r="AY30" i="1"/>
  <c r="AX30" i="1"/>
  <c r="AY26" i="1"/>
  <c r="AX26" i="1"/>
  <c r="AY18" i="1"/>
  <c r="AX18" i="1"/>
  <c r="AX15" i="1"/>
  <c r="AY15" i="1"/>
  <c r="AX7" i="1"/>
  <c r="AY7" i="1"/>
  <c r="AY24" i="1" l="1"/>
  <c r="AX24" i="1"/>
  <c r="AX57" i="1"/>
  <c r="AY57" i="1"/>
  <c r="AX58" i="1" l="1"/>
  <c r="AY58" i="1"/>
</calcChain>
</file>

<file path=xl/sharedStrings.xml><?xml version="1.0" encoding="utf-8"?>
<sst xmlns="http://schemas.openxmlformats.org/spreadsheetml/2006/main" count="66" uniqueCount="66">
  <si>
    <t>ESTADO DE ACTIVIDADES</t>
  </si>
  <si>
    <t>CONCEPTO</t>
  </si>
  <si>
    <t>2023</t>
  </si>
  <si>
    <t>2022</t>
  </si>
  <si>
    <t>INGRESOS Y OTROS BENEFICIOS</t>
  </si>
  <si>
    <t xml:space="preserve">        Impuestos</t>
  </si>
  <si>
    <t xml:space="preserve">        Cuotas y aportaciones de seguridad social</t>
  </si>
  <si>
    <t xml:space="preserve">        Contribuciones de mejoras</t>
  </si>
  <si>
    <t xml:space="preserve">        Derechos</t>
  </si>
  <si>
    <t xml:space="preserve">        Productos</t>
  </si>
  <si>
    <t xml:space="preserve">        Aprovechamiento</t>
  </si>
  <si>
    <t xml:space="preserve">        Ingresos por venta de bienes y prestación de servicios</t>
  </si>
  <si>
    <t xml:space="preserve">    Participaciones, Aportaciones, Convenios, Incentiv. derivdos de la colab. fisc, Fondos distintos de aport, Transf, Asig, Sub y Subve, y Pens. y Jub.</t>
  </si>
  <si>
    <t xml:space="preserve">    Participaciones, Aportaciones, Convenios, Incentivos derivados de la colaboración fiscal y Fondos distintos de aportaciones</t>
  </si>
  <si>
    <t xml:space="preserve">    Transferencias, Asignaciones, Subsidios y Subvenciones, Pensiones y Jubiliaciones</t>
  </si>
  <si>
    <t xml:space="preserve">    Otros ingresos y beneficios</t>
  </si>
  <si>
    <t xml:space="preserve">    Ingresos financieros</t>
  </si>
  <si>
    <t xml:space="preserve">    Incremento por varación de inventarios</t>
  </si>
  <si>
    <t xml:space="preserve">    Disminución del exceso de estimaciones por pérdida o deterioro u obsolecencia</t>
  </si>
  <si>
    <t xml:space="preserve">    Disminución del exceso de provisiones</t>
  </si>
  <si>
    <t xml:space="preserve">    Otros ingresos y beneficios varios</t>
  </si>
  <si>
    <t>TOTAL DE INGRESOS Y OTROS BENEFICIOS</t>
  </si>
  <si>
    <t>GASTOS Y OTRAS PÉRDIDAS</t>
  </si>
  <si>
    <t xml:space="preserve">   Gastos de funcionamiento</t>
  </si>
  <si>
    <t xml:space="preserve">    Servicios personales</t>
  </si>
  <si>
    <t xml:space="preserve">    Materiales y suministros</t>
  </si>
  <si>
    <t xml:space="preserve">    Servicios geneales</t>
  </si>
  <si>
    <t xml:space="preserve">   Transferencias, Asignaciones, Subsidios y Otras ayudas</t>
  </si>
  <si>
    <t xml:space="preserve">    Transferencias internas y asignaciones al sector público</t>
  </si>
  <si>
    <t xml:space="preserve">    Transferencias al resto del sector público</t>
  </si>
  <si>
    <t xml:space="preserve">    Subsidios y subvenciones</t>
  </si>
  <si>
    <t xml:space="preserve">    Ayudas sociales</t>
  </si>
  <si>
    <t xml:space="preserve">    Pensiones y jubilaciones</t>
  </si>
  <si>
    <t xml:space="preserve">    Transferencias a fideicomisos, mandatos y contratos análogos</t>
  </si>
  <si>
    <t xml:space="preserve">    Transferencias a la seguridad social</t>
  </si>
  <si>
    <t xml:space="preserve">    Donativos</t>
  </si>
  <si>
    <t xml:space="preserve">    Transferencias al exterior</t>
  </si>
  <si>
    <t xml:space="preserve">  Participaciones y aportaciones</t>
  </si>
  <si>
    <t xml:space="preserve">    Participaciones</t>
  </si>
  <si>
    <t xml:space="preserve">    Aportaciones</t>
  </si>
  <si>
    <t xml:space="preserve">    Convenios</t>
  </si>
  <si>
    <t xml:space="preserve">  Intereses, Comisiones y Otros gastos de la deuda pública</t>
  </si>
  <si>
    <t xml:space="preserve">    Intereses de la deuda pública</t>
  </si>
  <si>
    <t xml:space="preserve">    Comisiones de la deuda pública</t>
  </si>
  <si>
    <t xml:space="preserve">    Gastos de la deuda pública</t>
  </si>
  <si>
    <t xml:space="preserve">    Costos de cobertura</t>
  </si>
  <si>
    <t xml:space="preserve">    Apoyos financieros</t>
  </si>
  <si>
    <t xml:space="preserve">  Otros gastos y pérdidas extraordinarias</t>
  </si>
  <si>
    <t xml:space="preserve">    Provisiones</t>
  </si>
  <si>
    <t xml:space="preserve">    Disminución de inventarios</t>
  </si>
  <si>
    <t xml:space="preserve">    Otros gastos</t>
  </si>
  <si>
    <t xml:space="preserve">  Inversión pública</t>
  </si>
  <si>
    <t xml:space="preserve">    Inversión pública no capitalizable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</si>
  <si>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</si>
  <si>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</si>
  <si>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</si>
  <si>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</si>
  <si>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 xml:space="preserve">    Ingresos de Gestión</t>
  </si>
  <si>
    <t xml:space="preserve">    Estimaciones, Depreciaciones, Deterioro, Obsolescencia y Amortizaciones</t>
  </si>
  <si>
    <t>MUNICIPIO TAMAZULA DE GORDIANO</t>
  </si>
  <si>
    <t>DEL 1 DE ENERO AL 31 DE DICIEMBRE DE 2023</t>
  </si>
  <si>
    <t>ING. RAÚL EVERARDO GUTIÉRREZ CASTAÑEDA</t>
  </si>
  <si>
    <t>MTRO. ARNOLDO SOLÓRZANO CUEVAS</t>
  </si>
  <si>
    <t>PRESIDENTE MUNICIPAL</t>
  </si>
  <si>
    <t>TESORERO MUNICIPAL</t>
  </si>
  <si>
    <t>ASEJ2023-13-23-04-2024-1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</si>
</sst>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Border="1" applyAlignment="1" applyProtection="1">
      <alignment horizontal="left"/>
      <protection hidden="1"/>
    </xf>
    <xf numFmtId="164" fontId="0" fillId="0" borderId="3" xfId="0" applyNumberFormat="1" applyBorder="1" applyAlignment="1" applyProtection="1">
      <alignment horizontal="right" vertical="center"/>
      <protection hidden="1"/>
    </xf>
    <xf numFmtId="0" fontId="6" fillId="0" borderId="4" xfId="0" applyFont="1" applyBorder="1" applyProtection="1">
      <protection hidden="1"/>
    </xf>
    <xf numFmtId="0" fontId="0" fillId="0" borderId="4" xfId="0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0" fillId="0" borderId="4" xfId="0" applyBorder="1" applyProtection="1"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0" fontId="7" fillId="0" borderId="4" xfId="0" applyFont="1" applyBorder="1" applyAlignment="1" applyProtection="1">
      <alignment horizontal="left" vertical="center"/>
      <protection hidden="1"/>
    </xf>
    <xf numFmtId="0" fontId="0" fillId="0" borderId="4" xfId="0" applyBorder="1" applyAlignment="1" applyProtection="1">
      <alignment horizontal="left" indent="1"/>
      <protection hidden="1"/>
    </xf>
    <xf numFmtId="0" fontId="7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9" fillId="0" borderId="4" xfId="0" applyFont="1" applyBorder="1" applyAlignment="1" applyProtection="1">
      <alignment vertical="center"/>
      <protection hidden="1"/>
    </xf>
    <xf numFmtId="4" fontId="6" fillId="0" borderId="5" xfId="0" applyNumberFormat="1" applyFont="1" applyBorder="1" applyAlignment="1" applyProtection="1">
      <alignment horizontal="center" vertical="center"/>
      <protection hidden="1"/>
    </xf>
    <xf numFmtId="4" fontId="4" fillId="0" borderId="6" xfId="0" applyNumberFormat="1" applyFont="1" applyBorder="1" applyAlignment="1" applyProtection="1">
      <alignment horizontal="right" vertical="center"/>
      <protection hidden="1"/>
    </xf>
    <xf numFmtId="0" fontId="0" fillId="0" borderId="0" xfId="0" applyAlignment="1" applyProtection="1">
      <alignment horizontal="left"/>
      <protection hidden="1"/>
    </xf>
    <xf numFmtId="164" fontId="0" fillId="0" borderId="0" xfId="0" applyNumberFormat="1" applyAlignment="1" applyProtection="1">
      <alignment horizontal="right" vertical="center"/>
      <protection hidden="1"/>
    </xf>
    <xf numFmtId="0" fontId="10" fillId="0" borderId="0" xfId="0" applyFont="1" applyProtection="1"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6" fillId="0" borderId="0" xfId="0" applyFont="1" applyAlignment="1" applyProtection="1">
      <alignment horizontal="center" vertical="top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0" fontId="8" fillId="0" borderId="4" xfId="0" applyFont="1" applyBorder="1" applyAlignment="1" applyProtection="1">
      <alignment horizontal="right" vertical="center"/>
      <protection hidden="1"/>
    </xf>
    <xf numFmtId="0" fontId="2" fillId="0" borderId="0" xfId="0" applyFont="1" applyAlignment="1" applyProtection="1">
      <alignment horizontal="center"/>
      <protection hidden="1"/>
    </xf>
    <xf numFmtId="0" fontId="11" fillId="0" borderId="0" xfId="0" applyFont="1" applyAlignment="1">
      <alignment horizontal="center" vertical="center" wrapText="1"/>
    </xf>
    <xf numFmtId="0" fontId="4" fillId="0" borderId="0" xfId="0" applyFont="1" applyAlignment="1" applyProtection="1">
      <alignment horizontal="right"/>
      <protection hidden="1"/>
    </xf>
    <xf numFmtId="0" fontId="0" fillId="0" borderId="1" xfId="0" applyBorder="1" applyAlignment="1" applyProtection="1">
      <alignment horizontal="center"/>
      <protection hidden="1"/>
    </xf>
    <xf numFmtId="0" fontId="6" fillId="0" borderId="7" xfId="0" applyFont="1" applyBorder="1" applyAlignment="1" applyProtection="1">
      <alignment horizontal="center" wrapText="1"/>
      <protection hidden="1"/>
    </xf>
    <xf numFmtId="0" fontId="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600075</xdr:colOff>
      <xdr:row>61</xdr:row>
      <xdr:rowOff>95250</xdr:rowOff>
    </xdr:from>
    <xdr:to>
      <xdr:col>8</xdr:col>
      <xdr:colOff>38100</xdr:colOff>
      <xdr:row>68</xdr:row>
      <xdr:rowOff>148655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600075" y="12306300"/>
          <a:ext cx="1419225" cy="139643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1">
    <tabColor theme="0" tint="-0.14999847407452621"/>
    <pageSetUpPr fitToPage="1"/>
  </sheetPr>
  <dimension ref="A1:AZ564"/>
  <sheetViews>
    <sheetView showGridLines="0" tabSelected="1" zoomScale="70" zoomScaleNormal="70" workbookViewId="0">
      <pane ySplit="5" topLeftCell="A27" activePane="bottomLeft" state="frozen"/>
      <selection activeCell="B1" sqref="B1"/>
      <selection pane="bottomLeft" activeCell="A2" sqref="A2:AY2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23" customWidth="1"/>
    <col min="50" max="50" width="22.85546875" style="23" customWidth="1"/>
    <col min="51" max="51" width="22.85546875" style="24" customWidth="1"/>
    <col min="52" max="52" width="0.5703125" style="1" customWidth="1"/>
    <col min="53" max="16384" width="11.42578125" style="1" hidden="1"/>
  </cols>
  <sheetData>
    <row r="1" spans="1:51" ht="23.25" x14ac:dyDescent="0.35">
      <c r="A1" s="29"/>
      <c r="B1" s="37" t="s">
        <v>59</v>
      </c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  <c r="AN1" s="37"/>
      <c r="AO1" s="37"/>
      <c r="AP1" s="37"/>
      <c r="AQ1" s="37"/>
      <c r="AR1" s="37"/>
      <c r="AS1" s="37"/>
      <c r="AT1" s="37"/>
      <c r="AU1" s="37"/>
      <c r="AV1" s="37"/>
      <c r="AW1" s="37"/>
      <c r="AX1" s="37"/>
      <c r="AY1" s="37"/>
    </row>
    <row r="2" spans="1:51" ht="21" x14ac:dyDescent="0.35">
      <c r="A2" s="34" t="s">
        <v>0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  <c r="AQ2" s="34"/>
      <c r="AR2" s="34"/>
      <c r="AS2" s="34"/>
      <c r="AT2" s="34"/>
      <c r="AU2" s="34"/>
      <c r="AV2" s="34"/>
      <c r="AW2" s="34"/>
      <c r="AX2" s="34"/>
      <c r="AY2" s="34"/>
    </row>
    <row r="3" spans="1:51" ht="23.25" x14ac:dyDescent="0.35">
      <c r="A3" s="30"/>
      <c r="B3" s="37" t="s">
        <v>60</v>
      </c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7"/>
      <c r="AV3" s="37"/>
      <c r="AW3" s="37"/>
      <c r="AX3" s="37"/>
      <c r="AY3" s="37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/>
      <c r="B5" s="35" t="s">
        <v>1</v>
      </c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4" t="s">
        <v>2</v>
      </c>
      <c r="AY5" s="4" t="s">
        <v>3</v>
      </c>
    </row>
    <row r="6" spans="1:51" ht="18.75" x14ac:dyDescent="0.3">
      <c r="A6" s="6"/>
      <c r="B6" s="7" t="s">
        <v>4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31"/>
      <c r="B7" s="10" t="s">
        <v>57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2">
        <f>AX8+AX9+AX10+AX11+AX12+AX13+AX14</f>
        <v>39743752.369999997</v>
      </c>
      <c r="AY7" s="12">
        <f>AY8+AY9+AY10+AY11+AY12+AY13+AY14</f>
        <v>33543710.009999998</v>
      </c>
    </row>
    <row r="8" spans="1:51" x14ac:dyDescent="0.25">
      <c r="A8" s="31"/>
      <c r="B8" s="13" t="s">
        <v>5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4">
        <v>18020886.079999998</v>
      </c>
      <c r="AY8" s="14">
        <v>17934341.129999999</v>
      </c>
    </row>
    <row r="9" spans="1:51" x14ac:dyDescent="0.25">
      <c r="A9" s="31"/>
      <c r="B9" s="13" t="s">
        <v>6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4">
        <v>0</v>
      </c>
      <c r="AY9" s="14">
        <v>0</v>
      </c>
    </row>
    <row r="10" spans="1:51" x14ac:dyDescent="0.25">
      <c r="A10" s="31"/>
      <c r="B10" s="13" t="s">
        <v>7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4">
        <v>0</v>
      </c>
      <c r="AY10" s="14">
        <v>0</v>
      </c>
    </row>
    <row r="11" spans="1:51" x14ac:dyDescent="0.25">
      <c r="A11" s="31"/>
      <c r="B11" s="13" t="s">
        <v>8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4">
        <v>15277459.779999999</v>
      </c>
      <c r="AY11" s="14">
        <v>11514303.130000001</v>
      </c>
    </row>
    <row r="12" spans="1:51" x14ac:dyDescent="0.25">
      <c r="A12" s="31"/>
      <c r="B12" s="13" t="s">
        <v>9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4">
        <v>3408278.93</v>
      </c>
      <c r="AY12" s="14">
        <v>2322379.9300000002</v>
      </c>
    </row>
    <row r="13" spans="1:51" x14ac:dyDescent="0.25">
      <c r="A13" s="31"/>
      <c r="B13" s="13" t="s">
        <v>10</v>
      </c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4">
        <v>3037127.58</v>
      </c>
      <c r="AY13" s="14">
        <v>1772685.82</v>
      </c>
    </row>
    <row r="14" spans="1:51" x14ac:dyDescent="0.25">
      <c r="A14" s="31"/>
      <c r="B14" s="13" t="s">
        <v>11</v>
      </c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4">
        <v>0</v>
      </c>
      <c r="AY14" s="14">
        <v>0</v>
      </c>
    </row>
    <row r="15" spans="1:51" ht="15.75" x14ac:dyDescent="0.25">
      <c r="A15" s="31"/>
      <c r="B15" s="15" t="s">
        <v>12</v>
      </c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2">
        <f>AX16+AX17</f>
        <v>164653700.47</v>
      </c>
      <c r="AY15" s="12">
        <f>AY16+AY17</f>
        <v>143482847.53999999</v>
      </c>
    </row>
    <row r="16" spans="1:51" x14ac:dyDescent="0.25">
      <c r="A16" s="31"/>
      <c r="B16" s="16" t="s">
        <v>13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4">
        <v>164653700.47</v>
      </c>
      <c r="AY16" s="14">
        <v>143482847.53999999</v>
      </c>
    </row>
    <row r="17" spans="1:52" x14ac:dyDescent="0.25">
      <c r="A17" s="31"/>
      <c r="B17" s="16" t="s">
        <v>14</v>
      </c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4">
        <v>0</v>
      </c>
      <c r="AY17" s="14">
        <v>0</v>
      </c>
    </row>
    <row r="18" spans="1:52" ht="15.75" x14ac:dyDescent="0.25">
      <c r="A18" s="31"/>
      <c r="B18" s="17" t="s">
        <v>15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2">
        <f>AX19+AX20+AX21+AX22+AX23</f>
        <v>0</v>
      </c>
      <c r="AY18" s="12">
        <f>AY19+AY20+AY21+AY22+AY23</f>
        <v>0</v>
      </c>
    </row>
    <row r="19" spans="1:52" x14ac:dyDescent="0.25">
      <c r="A19" s="31"/>
      <c r="B19" s="16" t="s">
        <v>16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4">
        <v>0</v>
      </c>
      <c r="AY19" s="14">
        <v>0</v>
      </c>
    </row>
    <row r="20" spans="1:52" x14ac:dyDescent="0.25">
      <c r="A20" s="31"/>
      <c r="B20" s="16" t="s">
        <v>17</v>
      </c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4">
        <v>0</v>
      </c>
      <c r="AY20" s="14">
        <v>0</v>
      </c>
      <c r="AZ20" s="18"/>
    </row>
    <row r="21" spans="1:52" x14ac:dyDescent="0.25">
      <c r="A21" s="31"/>
      <c r="B21" s="16" t="s">
        <v>18</v>
      </c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4">
        <v>0</v>
      </c>
      <c r="AY21" s="14">
        <v>0</v>
      </c>
      <c r="AZ21" s="18"/>
    </row>
    <row r="22" spans="1:52" x14ac:dyDescent="0.25">
      <c r="A22" s="31"/>
      <c r="B22" s="16" t="s">
        <v>19</v>
      </c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4">
        <v>0</v>
      </c>
      <c r="AY22" s="14">
        <v>0</v>
      </c>
      <c r="AZ22" s="18"/>
    </row>
    <row r="23" spans="1:52" x14ac:dyDescent="0.25">
      <c r="A23" s="31"/>
      <c r="B23" s="16" t="s">
        <v>20</v>
      </c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4">
        <v>0</v>
      </c>
      <c r="AY23" s="14">
        <v>0</v>
      </c>
      <c r="AZ23" s="18"/>
    </row>
    <row r="24" spans="1:52" ht="15.75" x14ac:dyDescent="0.25">
      <c r="A24" s="32"/>
      <c r="B24" s="36" t="s">
        <v>21</v>
      </c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19">
        <f>AX7+AX15+AX18</f>
        <v>204397452.84</v>
      </c>
      <c r="AY24" s="19">
        <f>AY7+AY15+AY18</f>
        <v>177026557.54999998</v>
      </c>
    </row>
    <row r="25" spans="1:52" ht="18.75" x14ac:dyDescent="0.25">
      <c r="A25" s="31"/>
      <c r="B25" s="20" t="s">
        <v>22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4"/>
    </row>
    <row r="26" spans="1:52" ht="15.75" x14ac:dyDescent="0.25">
      <c r="A26" s="31"/>
      <c r="B26" s="17" t="s">
        <v>23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2">
        <f>AX27+AX28+AX29</f>
        <v>157715415.16</v>
      </c>
      <c r="AY26" s="12">
        <f>AY27+AY28+AY29</f>
        <v>135294163.43000001</v>
      </c>
    </row>
    <row r="27" spans="1:52" x14ac:dyDescent="0.25">
      <c r="A27" s="31"/>
      <c r="B27" s="16" t="s">
        <v>24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4">
        <v>103125648.05</v>
      </c>
      <c r="AY27" s="14">
        <v>95361316.709999993</v>
      </c>
    </row>
    <row r="28" spans="1:52" x14ac:dyDescent="0.25">
      <c r="A28" s="31"/>
      <c r="B28" s="16" t="s">
        <v>25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4">
        <v>26881351.02</v>
      </c>
      <c r="AY28" s="14">
        <v>16557255.810000001</v>
      </c>
    </row>
    <row r="29" spans="1:52" x14ac:dyDescent="0.25">
      <c r="A29" s="31"/>
      <c r="B29" s="16" t="s">
        <v>26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4">
        <v>27708416.09</v>
      </c>
      <c r="AY29" s="14">
        <v>23375590.91</v>
      </c>
    </row>
    <row r="30" spans="1:52" ht="15.75" x14ac:dyDescent="0.25">
      <c r="A30" s="31"/>
      <c r="B30" s="17" t="s">
        <v>27</v>
      </c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2">
        <f>AX31+AX32+AX33+AX34+AX35+AX36+AX37+AX38+AX39</f>
        <v>22607946.530000001</v>
      </c>
      <c r="AY30" s="12">
        <f>AY31+AY32+AY33+AY34+AY35+AY36+AY37+AY38+AY39</f>
        <v>17212388.75</v>
      </c>
    </row>
    <row r="31" spans="1:52" x14ac:dyDescent="0.25">
      <c r="A31" s="31"/>
      <c r="B31" s="16" t="s">
        <v>28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4">
        <v>0</v>
      </c>
      <c r="AY31" s="14">
        <v>0</v>
      </c>
    </row>
    <row r="32" spans="1:52" x14ac:dyDescent="0.25">
      <c r="A32" s="31"/>
      <c r="B32" s="16" t="s">
        <v>29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4">
        <v>6075600</v>
      </c>
      <c r="AY32" s="14">
        <v>5268000</v>
      </c>
    </row>
    <row r="33" spans="1:51" x14ac:dyDescent="0.25">
      <c r="A33" s="31"/>
      <c r="B33" s="16" t="s">
        <v>30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4">
        <v>0</v>
      </c>
      <c r="AY33" s="14">
        <v>0</v>
      </c>
    </row>
    <row r="34" spans="1:51" x14ac:dyDescent="0.25">
      <c r="A34" s="31"/>
      <c r="B34" s="16" t="s">
        <v>31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4">
        <v>8640949.0999999996</v>
      </c>
      <c r="AY34" s="14">
        <v>4985785.2</v>
      </c>
    </row>
    <row r="35" spans="1:51" x14ac:dyDescent="0.25">
      <c r="A35" s="31"/>
      <c r="B35" s="16" t="s">
        <v>32</v>
      </c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4">
        <v>7891397.4299999997</v>
      </c>
      <c r="AY35" s="14">
        <v>6958603.5499999998</v>
      </c>
    </row>
    <row r="36" spans="1:51" x14ac:dyDescent="0.25">
      <c r="A36" s="31"/>
      <c r="B36" s="16" t="s">
        <v>33</v>
      </c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4">
        <v>0</v>
      </c>
      <c r="AY36" s="14">
        <v>0</v>
      </c>
    </row>
    <row r="37" spans="1:51" x14ac:dyDescent="0.25">
      <c r="A37" s="31"/>
      <c r="B37" s="16" t="s">
        <v>34</v>
      </c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4">
        <v>0</v>
      </c>
      <c r="AY37" s="14">
        <v>0</v>
      </c>
    </row>
    <row r="38" spans="1:51" x14ac:dyDescent="0.25">
      <c r="A38" s="31"/>
      <c r="B38" s="16" t="s">
        <v>35</v>
      </c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4">
        <v>0</v>
      </c>
      <c r="AY38" s="14">
        <v>0</v>
      </c>
    </row>
    <row r="39" spans="1:51" x14ac:dyDescent="0.25">
      <c r="A39" s="31"/>
      <c r="B39" s="16" t="s">
        <v>36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4">
        <v>0</v>
      </c>
      <c r="AY39" s="14">
        <v>0</v>
      </c>
    </row>
    <row r="40" spans="1:51" ht="15.75" x14ac:dyDescent="0.25">
      <c r="A40" s="31"/>
      <c r="B40" s="17" t="s">
        <v>37</v>
      </c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2">
        <f>AX41+AX42+AX43</f>
        <v>0</v>
      </c>
      <c r="AY40" s="12">
        <f>AY41+AY42+AY43</f>
        <v>0</v>
      </c>
    </row>
    <row r="41" spans="1:51" x14ac:dyDescent="0.25">
      <c r="A41" s="31"/>
      <c r="B41" s="16" t="s">
        <v>38</v>
      </c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4">
        <v>0</v>
      </c>
      <c r="AY41" s="14">
        <v>0</v>
      </c>
    </row>
    <row r="42" spans="1:51" x14ac:dyDescent="0.25">
      <c r="A42" s="31"/>
      <c r="B42" s="16" t="s">
        <v>39</v>
      </c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4">
        <v>0</v>
      </c>
      <c r="AY42" s="14">
        <v>0</v>
      </c>
    </row>
    <row r="43" spans="1:51" x14ac:dyDescent="0.25">
      <c r="A43" s="31"/>
      <c r="B43" s="16" t="s">
        <v>40</v>
      </c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4">
        <v>0</v>
      </c>
      <c r="AY43" s="14">
        <v>0</v>
      </c>
    </row>
    <row r="44" spans="1:51" ht="15.75" x14ac:dyDescent="0.25">
      <c r="A44" s="31"/>
      <c r="B44" s="17" t="s">
        <v>41</v>
      </c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2">
        <f>AX45+AX46+AX47+AX48+AX49</f>
        <v>597929.35</v>
      </c>
      <c r="AY44" s="12">
        <f>AY45+AY46+AY47+AY48+AY49</f>
        <v>871850.13</v>
      </c>
    </row>
    <row r="45" spans="1:51" x14ac:dyDescent="0.25">
      <c r="A45" s="31"/>
      <c r="B45" s="16" t="s">
        <v>42</v>
      </c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4">
        <v>597929.35</v>
      </c>
      <c r="AY45" s="14">
        <v>871850.13</v>
      </c>
    </row>
    <row r="46" spans="1:51" x14ac:dyDescent="0.25">
      <c r="A46" s="31"/>
      <c r="B46" s="16" t="s">
        <v>43</v>
      </c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4">
        <v>0</v>
      </c>
      <c r="AY46" s="14">
        <v>0</v>
      </c>
    </row>
    <row r="47" spans="1:51" x14ac:dyDescent="0.25">
      <c r="A47" s="31"/>
      <c r="B47" s="16" t="s">
        <v>44</v>
      </c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4">
        <v>0</v>
      </c>
      <c r="AY47" s="14">
        <v>0</v>
      </c>
    </row>
    <row r="48" spans="1:51" x14ac:dyDescent="0.25">
      <c r="A48" s="31"/>
      <c r="B48" s="16" t="s">
        <v>45</v>
      </c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4">
        <v>0</v>
      </c>
      <c r="AY48" s="14">
        <v>0</v>
      </c>
    </row>
    <row r="49" spans="1:51" x14ac:dyDescent="0.25">
      <c r="A49" s="31"/>
      <c r="B49" s="16" t="s">
        <v>46</v>
      </c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4">
        <v>0</v>
      </c>
      <c r="AY49" s="14">
        <v>0</v>
      </c>
    </row>
    <row r="50" spans="1:51" ht="15.75" x14ac:dyDescent="0.25">
      <c r="A50" s="31"/>
      <c r="B50" s="17" t="s">
        <v>47</v>
      </c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2">
        <f>AX51+AX52+AX53+AX54</f>
        <v>0</v>
      </c>
      <c r="AY50" s="12">
        <f>AY51+AY52+AY53+AY54</f>
        <v>0</v>
      </c>
    </row>
    <row r="51" spans="1:51" x14ac:dyDescent="0.25">
      <c r="A51" s="31"/>
      <c r="B51" s="16" t="s">
        <v>58</v>
      </c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4">
        <v>0</v>
      </c>
      <c r="AY51" s="14">
        <v>0</v>
      </c>
    </row>
    <row r="52" spans="1:51" x14ac:dyDescent="0.25">
      <c r="A52" s="31"/>
      <c r="B52" s="16" t="s">
        <v>48</v>
      </c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4">
        <v>0</v>
      </c>
      <c r="AY52" s="14">
        <v>0</v>
      </c>
    </row>
    <row r="53" spans="1:51" x14ac:dyDescent="0.25">
      <c r="A53" s="31"/>
      <c r="B53" s="16" t="s">
        <v>49</v>
      </c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4">
        <v>0</v>
      </c>
      <c r="AY53" s="14">
        <v>0</v>
      </c>
    </row>
    <row r="54" spans="1:51" x14ac:dyDescent="0.25">
      <c r="A54" s="31"/>
      <c r="B54" s="16" t="s">
        <v>50</v>
      </c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4">
        <v>0</v>
      </c>
      <c r="AY54" s="14">
        <v>0</v>
      </c>
    </row>
    <row r="55" spans="1:51" ht="15.75" x14ac:dyDescent="0.25">
      <c r="A55" s="31"/>
      <c r="B55" s="17" t="s">
        <v>51</v>
      </c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2">
        <f>AX56</f>
        <v>0</v>
      </c>
      <c r="AY55" s="12">
        <f>AY56</f>
        <v>0</v>
      </c>
    </row>
    <row r="56" spans="1:51" x14ac:dyDescent="0.25">
      <c r="A56" s="31"/>
      <c r="B56" s="16" t="s">
        <v>52</v>
      </c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4">
        <v>0</v>
      </c>
      <c r="AY56" s="14">
        <v>0</v>
      </c>
    </row>
    <row r="57" spans="1:51" ht="16.5" customHeight="1" x14ac:dyDescent="0.25">
      <c r="A57" s="13"/>
      <c r="B57" s="36" t="s">
        <v>53</v>
      </c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21">
        <f>AX26+AX30+AX40+AX44+AX50+AX55</f>
        <v>180921291.03999999</v>
      </c>
      <c r="AY57" s="21">
        <f>AY26+AY30+AY40+AY44+AY50+AY55</f>
        <v>153378402.31</v>
      </c>
    </row>
    <row r="58" spans="1:51" ht="16.5" customHeight="1" thickBot="1" x14ac:dyDescent="0.35">
      <c r="B58" s="39" t="s">
        <v>54</v>
      </c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  <c r="AK58" s="39"/>
      <c r="AL58" s="39"/>
      <c r="AM58" s="39"/>
      <c r="AN58" s="39"/>
      <c r="AO58" s="39"/>
      <c r="AP58" s="39"/>
      <c r="AQ58" s="39"/>
      <c r="AR58" s="39"/>
      <c r="AS58" s="39"/>
      <c r="AT58" s="39"/>
      <c r="AU58" s="39"/>
      <c r="AV58" s="39"/>
      <c r="AW58" s="39"/>
      <c r="AX58" s="22">
        <f>AX24-AX57</f>
        <v>23476161.800000012</v>
      </c>
      <c r="AY58" s="22">
        <f>AY24-AY57</f>
        <v>23648155.23999998</v>
      </c>
    </row>
    <row r="59" spans="1:51" ht="15.75" thickTop="1" x14ac:dyDescent="0.25"/>
    <row r="60" spans="1:51" ht="18.75" x14ac:dyDescent="0.3">
      <c r="B60" s="25" t="s">
        <v>55</v>
      </c>
    </row>
    <row r="61" spans="1:51" x14ac:dyDescent="0.25">
      <c r="B61" s="1"/>
    </row>
    <row r="62" spans="1:51" x14ac:dyDescent="0.25">
      <c r="B62" s="1"/>
      <c r="AG62" s="38" t="s">
        <v>65</v>
      </c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</row>
    <row r="63" spans="1:51" x14ac:dyDescent="0.25"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</row>
    <row r="64" spans="1:51" x14ac:dyDescent="0.25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40" t="s">
        <v>56</v>
      </c>
      <c r="AW64" s="40"/>
      <c r="AX64" s="40"/>
      <c r="AY64" s="40"/>
    </row>
    <row r="65" spans="2:51" x14ac:dyDescent="0.25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41" t="s">
        <v>61</v>
      </c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41" t="s">
        <v>62</v>
      </c>
      <c r="AW65" s="41"/>
      <c r="AX65" s="41"/>
      <c r="AY65" s="41"/>
    </row>
    <row r="66" spans="2:51" x14ac:dyDescent="0.25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V66" s="42"/>
      <c r="AW66" s="42"/>
      <c r="AX66" s="42"/>
      <c r="AY66" s="42"/>
    </row>
    <row r="67" spans="2:51" ht="15.75" customHeight="1" x14ac:dyDescent="0.25">
      <c r="B67" s="26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33" t="s">
        <v>63</v>
      </c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27"/>
      <c r="AH67" s="27"/>
      <c r="AI67" s="27"/>
      <c r="AJ67" s="27"/>
      <c r="AK67" s="27"/>
      <c r="AL67" s="27"/>
      <c r="AM67" s="27"/>
      <c r="AN67" s="27"/>
      <c r="AO67" s="27"/>
      <c r="AP67" s="27"/>
      <c r="AQ67" s="27"/>
      <c r="AR67" s="27"/>
      <c r="AS67" s="27"/>
      <c r="AV67" s="33" t="s">
        <v>64</v>
      </c>
      <c r="AW67" s="33"/>
      <c r="AX67" s="33"/>
      <c r="AY67" s="33"/>
    </row>
    <row r="68" spans="2:51" ht="15" customHeight="1" x14ac:dyDescent="0.25">
      <c r="D68" s="28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S68" s="28"/>
      <c r="AV68" s="33"/>
      <c r="AW68" s="33"/>
      <c r="AX68" s="33"/>
      <c r="AY68" s="33"/>
    </row>
    <row r="69" spans="2:51" ht="15" customHeight="1" x14ac:dyDescent="0.25"/>
    <row r="70" spans="2:51" ht="24" hidden="1" customHeight="1" x14ac:dyDescent="0.25"/>
    <row r="71" spans="2:51" ht="24" hidden="1" customHeight="1" x14ac:dyDescent="0.25"/>
    <row r="72" spans="2:51" ht="24" hidden="1" customHeight="1" x14ac:dyDescent="0.25"/>
    <row r="73" spans="2:51" ht="24" hidden="1" customHeight="1" x14ac:dyDescent="0.25"/>
    <row r="74" spans="2:51" ht="24" hidden="1" customHeight="1" x14ac:dyDescent="0.25"/>
    <row r="564" x14ac:dyDescent="0.25"/>
  </sheetData>
  <sheetProtection algorithmName="SHA-512" hashValue="1LjxkZ2Tn4vlp3oAEC9hSpzsIypPU8zDNQlTtNPeg1VnXzudk/ishkWbCwjE0/xrGzcbj+ZgADTMiqR6GHJC9w==" saltValue="0sxChPKHEdqRv+8ZPWjlGg==" spinCount="100000" sheet="1" objects="1" scenarios="1" selectLockedCells="1"/>
  <mergeCells count="14">
    <mergeCell ref="B1:AY1"/>
    <mergeCell ref="B3:AY3"/>
    <mergeCell ref="AG62:AU65"/>
    <mergeCell ref="B58:AW58"/>
    <mergeCell ref="P64:AF64"/>
    <mergeCell ref="AV64:AY64"/>
    <mergeCell ref="P65:AF66"/>
    <mergeCell ref="AV65:AY66"/>
    <mergeCell ref="P67:AF68"/>
    <mergeCell ref="AV67:AY68"/>
    <mergeCell ref="A2:AY2"/>
    <mergeCell ref="B5:AW5"/>
    <mergeCell ref="B24:AW24"/>
    <mergeCell ref="B57:AW57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F6A</vt:lpstr>
      <vt:lpstr>'F6A'!Print_Titles</vt:lpstr>
      <vt:lpstr>'F6A'!Títulos_a_imprimir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dcterms:created xsi:type="dcterms:W3CDTF">2023-01-26T20:30:05Z</dcterms:created>
  <dcterms:modified xsi:type="dcterms:W3CDTF">2024-04-23T21:12:50Z</dcterms:modified>
</cp:coreProperties>
</file>