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9E8945AD-05BD-4D61-BBBD-903458AFBD0E}" xr6:coauthVersionLast="47" xr6:coauthVersionMax="47" xr10:uidLastSave="{00000000-0000-0000-0000-000000000000}"/>
  <workbookProtection workbookAlgorithmName="SHA-512" workbookHashValue="d2BGK1n8FIfVscHdF92/ZabZMSqc4NvTDrUk/m6BUXbM9Sy35JeigcAdbMoTk2Z9aPHeM6Uu/mIL2EvXeKL8fQ==" workbookSaltValue="h6hNFWeuR9003R9Rxm0j8Q==" workbookSpinCount="100000" lockStructure="1"/>
  <bookViews>
    <workbookView xWindow="5115" yWindow="2925" windowWidth="15375" windowHeight="7875" xr2:uid="{00000000-000D-0000-FFFF-FFFF00000000}"/>
  </bookViews>
  <sheets>
    <sheet name="F6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OLE_LINK13" localSheetId="0">'F6'!$B$32</definedName>
    <definedName name="Print_Titles" localSheetId="0">'F6'!$1:$5</definedName>
    <definedName name="Tipo">[1]Listas!$V$3:$V$4</definedName>
    <definedName name="_xlnm.Print_Titles" localSheetId="0">'F6'!$1:$5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Y537" i="1" l="1"/>
  <c r="AY536" i="1" s="1"/>
  <c r="AX537" i="1"/>
  <c r="AX536" i="1"/>
  <c r="AX520" i="1"/>
  <c r="AY520" i="1"/>
  <c r="AX517" i="1"/>
  <c r="AY508" i="1"/>
  <c r="AX508" i="1"/>
  <c r="AY505" i="1"/>
  <c r="AX505" i="1"/>
  <c r="AY503" i="1"/>
  <c r="AX503" i="1"/>
  <c r="AX500" i="1"/>
  <c r="AX499" i="1" s="1"/>
  <c r="AY500" i="1"/>
  <c r="AY499" i="1" s="1"/>
  <c r="AY497" i="1"/>
  <c r="AX497" i="1"/>
  <c r="AY495" i="1"/>
  <c r="AX495" i="1"/>
  <c r="AY492" i="1"/>
  <c r="AX492" i="1"/>
  <c r="AY490" i="1"/>
  <c r="AY489" i="1" s="1"/>
  <c r="AX490" i="1"/>
  <c r="AX472" i="1"/>
  <c r="AY472" i="1"/>
  <c r="AY469" i="1"/>
  <c r="AY463" i="1" s="1"/>
  <c r="AX469" i="1"/>
  <c r="AX463" i="1" s="1"/>
  <c r="AX459" i="1"/>
  <c r="AY459" i="1"/>
  <c r="AX455" i="1"/>
  <c r="AY455" i="1"/>
  <c r="AX451" i="1"/>
  <c r="AY451" i="1"/>
  <c r="AY448" i="1"/>
  <c r="AX448" i="1"/>
  <c r="AX445" i="1"/>
  <c r="AY445" i="1"/>
  <c r="AY443" i="1"/>
  <c r="AX443" i="1"/>
  <c r="AY441" i="1"/>
  <c r="AX441" i="1"/>
  <c r="AX439" i="1"/>
  <c r="AY439" i="1"/>
  <c r="AY437" i="1"/>
  <c r="AX437" i="1"/>
  <c r="AY434" i="1"/>
  <c r="AY433" i="1" s="1"/>
  <c r="AX434" i="1"/>
  <c r="AX433" i="1" s="1"/>
  <c r="AX424" i="1"/>
  <c r="AY424" i="1"/>
  <c r="AX421" i="1"/>
  <c r="AY421" i="1"/>
  <c r="AY419" i="1"/>
  <c r="AX419" i="1"/>
  <c r="AX417" i="1"/>
  <c r="AY417" i="1"/>
  <c r="AY414" i="1"/>
  <c r="AX414" i="1"/>
  <c r="AY406" i="1"/>
  <c r="AX406" i="1"/>
  <c r="AY404" i="1"/>
  <c r="AX404" i="1"/>
  <c r="AY401" i="1"/>
  <c r="AX401" i="1"/>
  <c r="AX362" i="1"/>
  <c r="AY346" i="1"/>
  <c r="AX328" i="1"/>
  <c r="AY328" i="1"/>
  <c r="AY308" i="1"/>
  <c r="AY277" i="1"/>
  <c r="AY273" i="1"/>
  <c r="AX273" i="1"/>
  <c r="AY267" i="1"/>
  <c r="AX267" i="1"/>
  <c r="AX264" i="1"/>
  <c r="AY236" i="1"/>
  <c r="AX232" i="1"/>
  <c r="AY232" i="1"/>
  <c r="AX223" i="1"/>
  <c r="AY223" i="1"/>
  <c r="AY207" i="1"/>
  <c r="AX207" i="1"/>
  <c r="AX193" i="1"/>
  <c r="AY175" i="1"/>
  <c r="AY173" i="1"/>
  <c r="AX173" i="1"/>
  <c r="AY171" i="1"/>
  <c r="AX171" i="1"/>
  <c r="AY165" i="1"/>
  <c r="AX165" i="1"/>
  <c r="AX162" i="1"/>
  <c r="AY159" i="1"/>
  <c r="AX159" i="1"/>
  <c r="AY156" i="1"/>
  <c r="AX156" i="1"/>
  <c r="AY153" i="1"/>
  <c r="AX153" i="1"/>
  <c r="AY150" i="1"/>
  <c r="AX150" i="1"/>
  <c r="AY146" i="1"/>
  <c r="AX146" i="1"/>
  <c r="AX135" i="1"/>
  <c r="AX132" i="1"/>
  <c r="AY119" i="1"/>
  <c r="AZ114" i="1"/>
  <c r="AY114" i="1"/>
  <c r="AX114" i="1"/>
  <c r="AX111" i="1"/>
  <c r="AY111" i="1"/>
  <c r="AY106" i="1"/>
  <c r="AX106" i="1"/>
  <c r="AY103" i="1"/>
  <c r="AX103" i="1"/>
  <c r="AX100" i="1"/>
  <c r="AY100" i="1"/>
  <c r="AY94" i="1"/>
  <c r="AY91" i="1"/>
  <c r="AX91" i="1"/>
  <c r="AX89" i="1"/>
  <c r="AY89" i="1"/>
  <c r="AY87" i="1"/>
  <c r="AX87" i="1"/>
  <c r="AX85" i="1"/>
  <c r="AY85" i="1"/>
  <c r="AY83" i="1"/>
  <c r="AX83" i="1"/>
  <c r="AY78" i="1"/>
  <c r="AX78" i="1"/>
  <c r="AY73" i="1"/>
  <c r="AY70" i="1"/>
  <c r="AX70" i="1"/>
  <c r="AY68" i="1"/>
  <c r="AX68" i="1"/>
  <c r="AX62" i="1"/>
  <c r="AY47" i="1"/>
  <c r="AX41" i="1"/>
  <c r="AX38" i="1"/>
  <c r="AY38" i="1"/>
  <c r="AX36" i="1"/>
  <c r="AY36" i="1"/>
  <c r="AY29" i="1"/>
  <c r="AX29" i="1"/>
  <c r="AX27" i="1"/>
  <c r="AY27" i="1"/>
  <c r="AX25" i="1"/>
  <c r="AY25" i="1"/>
  <c r="AY19" i="1"/>
  <c r="AY11" i="1"/>
  <c r="AX9" i="1"/>
  <c r="AY9" i="1"/>
  <c r="AY447" i="1" l="1"/>
  <c r="AY35" i="1"/>
  <c r="AY454" i="1"/>
  <c r="AY436" i="1"/>
  <c r="AX447" i="1"/>
  <c r="AX454" i="1"/>
  <c r="AX149" i="1"/>
  <c r="AY41" i="1"/>
  <c r="AY135" i="1"/>
  <c r="AY118" i="1" s="1"/>
  <c r="AY117" i="1" s="1"/>
  <c r="AX212" i="1"/>
  <c r="AX246" i="1"/>
  <c r="AY362" i="1"/>
  <c r="AX483" i="1"/>
  <c r="AY102" i="1"/>
  <c r="AY162" i="1"/>
  <c r="AY161" i="1" s="1"/>
  <c r="AY246" i="1"/>
  <c r="AX318" i="1"/>
  <c r="AX356" i="1"/>
  <c r="AX374" i="1"/>
  <c r="AX373" i="1" s="1"/>
  <c r="AX392" i="1"/>
  <c r="AX391" i="1" s="1"/>
  <c r="AX408" i="1"/>
  <c r="AX403" i="1" s="1"/>
  <c r="AY416" i="1"/>
  <c r="AY474" i="1"/>
  <c r="AY471" i="1" s="1"/>
  <c r="AY453" i="1" s="1"/>
  <c r="AY483" i="1"/>
  <c r="AX494" i="1"/>
  <c r="AY8" i="1"/>
  <c r="AX19" i="1"/>
  <c r="AX73" i="1"/>
  <c r="AX72" i="1" s="1"/>
  <c r="AY132" i="1"/>
  <c r="AX198" i="1"/>
  <c r="AX236" i="1"/>
  <c r="AY264" i="1"/>
  <c r="AY318" i="1"/>
  <c r="AY374" i="1"/>
  <c r="AY373" i="1" s="1"/>
  <c r="AY428" i="1"/>
  <c r="AY423" i="1" s="1"/>
  <c r="AX479" i="1"/>
  <c r="AX478" i="1" s="1"/>
  <c r="AX502" i="1"/>
  <c r="AX11" i="1"/>
  <c r="AX47" i="1"/>
  <c r="AX40" i="1" s="1"/>
  <c r="AX102" i="1"/>
  <c r="AX119" i="1"/>
  <c r="AY188" i="1"/>
  <c r="AY198" i="1"/>
  <c r="AY256" i="1"/>
  <c r="AX277" i="1"/>
  <c r="AX308" i="1"/>
  <c r="AX346" i="1"/>
  <c r="AY479" i="1"/>
  <c r="AX489" i="1"/>
  <c r="AY517" i="1"/>
  <c r="AY62" i="1"/>
  <c r="AX140" i="1"/>
  <c r="AY193" i="1"/>
  <c r="AY212" i="1"/>
  <c r="AX298" i="1"/>
  <c r="AX338" i="1"/>
  <c r="AX386" i="1"/>
  <c r="AX385" i="1" s="1"/>
  <c r="AX428" i="1"/>
  <c r="AX423" i="1" s="1"/>
  <c r="AY526" i="1"/>
  <c r="AX526" i="1"/>
  <c r="AX507" i="1" s="1"/>
  <c r="AX94" i="1"/>
  <c r="AX81" i="1" s="1"/>
  <c r="AY140" i="1"/>
  <c r="AY149" i="1"/>
  <c r="AX175" i="1"/>
  <c r="AX161" i="1" s="1"/>
  <c r="AX188" i="1"/>
  <c r="AX256" i="1"/>
  <c r="AY298" i="1"/>
  <c r="AY338" i="1"/>
  <c r="AY356" i="1"/>
  <c r="AY386" i="1"/>
  <c r="AY385" i="1" s="1"/>
  <c r="AY392" i="1"/>
  <c r="AY391" i="1" s="1"/>
  <c r="AY408" i="1"/>
  <c r="AY403" i="1" s="1"/>
  <c r="AX474" i="1"/>
  <c r="AY72" i="1"/>
  <c r="AY81" i="1"/>
  <c r="AX416" i="1"/>
  <c r="AX471" i="1"/>
  <c r="AY494" i="1"/>
  <c r="AY502" i="1"/>
  <c r="AX436" i="1"/>
  <c r="AX35" i="1"/>
  <c r="AY507" i="1" l="1"/>
  <c r="AY478" i="1"/>
  <c r="AY477" i="1" s="1"/>
  <c r="AX453" i="1"/>
  <c r="AY287" i="1"/>
  <c r="AY222" i="1"/>
  <c r="AY40" i="1"/>
  <c r="AY7" i="1" s="1"/>
  <c r="AY184" i="1" s="1"/>
  <c r="AY187" i="1"/>
  <c r="AY372" i="1"/>
  <c r="AX222" i="1"/>
  <c r="AX187" i="1"/>
  <c r="AX118" i="1"/>
  <c r="AX117" i="1" s="1"/>
  <c r="AX287" i="1"/>
  <c r="AX8" i="1"/>
  <c r="AX7" i="1" s="1"/>
  <c r="AX372" i="1"/>
  <c r="AX477" i="1"/>
  <c r="AY186" i="1" l="1"/>
  <c r="AY539" i="1" s="1"/>
  <c r="AY540" i="1" s="1"/>
  <c r="AX186" i="1"/>
  <c r="AX539" i="1" s="1"/>
  <c r="AX184" i="1"/>
  <c r="AX540" i="1" l="1"/>
</calcChain>
</file>

<file path=xl/sharedStrings.xml><?xml version="1.0" encoding="utf-8"?>
<sst xmlns="http://schemas.openxmlformats.org/spreadsheetml/2006/main" count="1075" uniqueCount="1056">
  <si>
    <t>ESTADO ANALÍTICO DE ACTIVIDADES</t>
  </si>
  <si>
    <t>CTA.</t>
  </si>
  <si>
    <t>CONCEPTO</t>
  </si>
  <si>
    <t>2023</t>
  </si>
  <si>
    <t>2022</t>
  </si>
  <si>
    <t>40000</t>
  </si>
  <si>
    <t>INGRESOS Y OTROS BENEFICIOS</t>
  </si>
  <si>
    <t>41000</t>
  </si>
  <si>
    <t>INGRESOS DE GESTIÓN</t>
  </si>
  <si>
    <t>41100</t>
  </si>
  <si>
    <t>IMPUESTOS</t>
  </si>
  <si>
    <t>Impuestos sobre los ingresos</t>
  </si>
  <si>
    <t>41110-1</t>
  </si>
  <si>
    <t xml:space="preserve">  Impuestos sobre espectáculos públicos</t>
  </si>
  <si>
    <t>Impuestos sobre el patrimonio</t>
  </si>
  <si>
    <t>41120-1</t>
  </si>
  <si>
    <t xml:space="preserve">  Impuesto predial </t>
  </si>
  <si>
    <t>41120-2</t>
  </si>
  <si>
    <t xml:space="preserve">  Impuestos sobre transmisiones patrimoniales</t>
  </si>
  <si>
    <t>41120-3</t>
  </si>
  <si>
    <t xml:space="preserve">  Impuestos sobre negocios jurídicos</t>
  </si>
  <si>
    <t>41130</t>
  </si>
  <si>
    <t>Impuestos sobre la producción, el consumo y las transacciones</t>
  </si>
  <si>
    <t>41140</t>
  </si>
  <si>
    <t>Impuestos al comercio exterior</t>
  </si>
  <si>
    <t>41150</t>
  </si>
  <si>
    <t>Impuestos sobre nóminas y asimilables</t>
  </si>
  <si>
    <t>41160</t>
  </si>
  <si>
    <t>Impuestos ecológicos</t>
  </si>
  <si>
    <t>41170</t>
  </si>
  <si>
    <t>Accesorios de impuestos</t>
  </si>
  <si>
    <t>41170-1</t>
  </si>
  <si>
    <t xml:space="preserve">  Recargos</t>
  </si>
  <si>
    <t>41170-2</t>
  </si>
  <si>
    <t xml:space="preserve">  Actualizaciones</t>
  </si>
  <si>
    <t>41170-3</t>
  </si>
  <si>
    <t xml:space="preserve">  Multas</t>
  </si>
  <si>
    <t>41170-4</t>
  </si>
  <si>
    <t xml:space="preserve">  Gastos de ejecución</t>
  </si>
  <si>
    <t>41170-5</t>
  </si>
  <si>
    <t xml:space="preserve">  Otros no especificados</t>
  </si>
  <si>
    <t>41180</t>
  </si>
  <si>
    <t>Impuestos no comprendidos en la ley de ingresos vigente, causados en ejercicio fiscales anteriores pendientes de liquidar o pago</t>
  </si>
  <si>
    <t>41180-1</t>
  </si>
  <si>
    <t>41190</t>
  </si>
  <si>
    <t>Otros Impuestos</t>
  </si>
  <si>
    <t>41190-1</t>
  </si>
  <si>
    <t xml:space="preserve">  Otros impuestos</t>
  </si>
  <si>
    <t>41200</t>
  </si>
  <si>
    <t>CUOTAS Y APORTACIONES DE SEGURIDAD SOCIAL</t>
  </si>
  <si>
    <t>41210</t>
  </si>
  <si>
    <t>Aportaciones para fondos de vivienda</t>
  </si>
  <si>
    <t>41220</t>
  </si>
  <si>
    <t>Cuotas para la seguridad social</t>
  </si>
  <si>
    <t>41230</t>
  </si>
  <si>
    <t>Cuotas de ahorro para el retiro</t>
  </si>
  <si>
    <t>41240</t>
  </si>
  <si>
    <t>Accesorios de cuotas y aportaciones de seguridad social</t>
  </si>
  <si>
    <t>41290</t>
  </si>
  <si>
    <t>Otras cuotas y aportaciones para la seguridad social</t>
  </si>
  <si>
    <t>41300</t>
  </si>
  <si>
    <t>CONTRIBUCIONES DE MEJORAS</t>
  </si>
  <si>
    <t>41310</t>
  </si>
  <si>
    <t>Contribuciones de mejoras por obras públicas</t>
  </si>
  <si>
    <t>41310-1</t>
  </si>
  <si>
    <t xml:space="preserve">  Contribuciones de mejoras por obras públicas</t>
  </si>
  <si>
    <t>41320</t>
  </si>
  <si>
    <t>Contribuciones de mejoras no comprendidas en la ley de ing. vigente, causadas en ejercicios fiscales anteriores pendientes de liq. o pago</t>
  </si>
  <si>
    <t>41320-1</t>
  </si>
  <si>
    <t xml:space="preserve">  Contribuciones de mejoras no comprendidas en la ley de ing. vigente, causadas en ejercicios fiscales anteriores pendientes de liq. o pago</t>
  </si>
  <si>
    <t>41400</t>
  </si>
  <si>
    <t>DERECHOS</t>
  </si>
  <si>
    <t>41410</t>
  </si>
  <si>
    <t>Derechos por el uso, goce, aprovechamiento o explotación de bienes de dominio público</t>
  </si>
  <si>
    <t>41410-1</t>
  </si>
  <si>
    <t xml:space="preserve">  Derechos por el uso del piso</t>
  </si>
  <si>
    <t>41410-2</t>
  </si>
  <si>
    <t xml:space="preserve">  Derechos por el uso de los estacionamientos</t>
  </si>
  <si>
    <t>41410-3</t>
  </si>
  <si>
    <t xml:space="preserve">  Derechos de uso de cementerios y panteones municipales</t>
  </si>
  <si>
    <t>41410-4</t>
  </si>
  <si>
    <t xml:space="preserve">  Derechos de concesiones y demás inmuebles de propiedad municipal</t>
  </si>
  <si>
    <t>41420</t>
  </si>
  <si>
    <t>Derechos a los hidrocarburos (derogada)</t>
  </si>
  <si>
    <t>41430</t>
  </si>
  <si>
    <t>Derechos por prestación de servicios</t>
  </si>
  <si>
    <t>41430-1</t>
  </si>
  <si>
    <t xml:space="preserve">  Derechos de licencias y permisos de giros</t>
  </si>
  <si>
    <t>41430-2</t>
  </si>
  <si>
    <t xml:space="preserve">  Derechos de licencias y permisos de anuncios</t>
  </si>
  <si>
    <t>41430-3</t>
  </si>
  <si>
    <t xml:space="preserve">  Derechos de licencias de construcción, reconstrucción, reparación o demolición de obras</t>
  </si>
  <si>
    <t>41430-4</t>
  </si>
  <si>
    <t xml:space="preserve">  Derechos de regularizaciones de los registros de obra</t>
  </si>
  <si>
    <t>41430-5</t>
  </si>
  <si>
    <t xml:space="preserve">  Derechos de alineamiento, designación de número oficial e inspección</t>
  </si>
  <si>
    <t>41430-6</t>
  </si>
  <si>
    <t xml:space="preserve">  Derechos de licencias de cambio de régimen de propiedad y urbanización</t>
  </si>
  <si>
    <t>41430-7</t>
  </si>
  <si>
    <t xml:space="preserve">  Derechos de servicios de obra</t>
  </si>
  <si>
    <t>41430-8</t>
  </si>
  <si>
    <t xml:space="preserve">  Derechos de servicios de sanidad</t>
  </si>
  <si>
    <t>41430-9</t>
  </si>
  <si>
    <t xml:space="preserve">  Derechos de servicio de limpieza, recolección, traslado, tratamiento y disposición final de residuos</t>
  </si>
  <si>
    <t>41430-10</t>
  </si>
  <si>
    <t xml:space="preserve">  Derechos de agua potable, drenaje, alcantarillado, tratamiento y disposición final de aguas residuales</t>
  </si>
  <si>
    <t>41430-11</t>
  </si>
  <si>
    <t xml:space="preserve">  Derechos del rastro</t>
  </si>
  <si>
    <t>41430-12</t>
  </si>
  <si>
    <t xml:space="preserve">  Derechos del registro civil</t>
  </si>
  <si>
    <t>41430-13</t>
  </si>
  <si>
    <t xml:space="preserve">  Derechos de las certificaciones</t>
  </si>
  <si>
    <t>41430-14</t>
  </si>
  <si>
    <t xml:space="preserve">  Derechos de los servicios de catastro</t>
  </si>
  <si>
    <t>41440</t>
  </si>
  <si>
    <t>Accesorios de derecho</t>
  </si>
  <si>
    <t>41440-1</t>
  </si>
  <si>
    <t>41440-2</t>
  </si>
  <si>
    <t>41440-3</t>
  </si>
  <si>
    <t>41440-4</t>
  </si>
  <si>
    <t>41440-5</t>
  </si>
  <si>
    <t>41450</t>
  </si>
  <si>
    <t>Derechos no comprendidos en la ley de ingresos vigente, causados en ejercicios fiscales anteriores pendientes de liquidación o pago</t>
  </si>
  <si>
    <t>41450-1</t>
  </si>
  <si>
    <t xml:space="preserve">  Derechos no comprendidos en la ley de ingresos vigente, causados en ejercicios fiscales anteriores pendientes de liquidación o pago</t>
  </si>
  <si>
    <t>41490</t>
  </si>
  <si>
    <t>Otros derechos</t>
  </si>
  <si>
    <t>41490-1</t>
  </si>
  <si>
    <t xml:space="preserve">  Otros derechos</t>
  </si>
  <si>
    <t>41500</t>
  </si>
  <si>
    <t>PRODUCTOS</t>
  </si>
  <si>
    <t>41510</t>
  </si>
  <si>
    <t xml:space="preserve">Productos </t>
  </si>
  <si>
    <t>41510-1</t>
  </si>
  <si>
    <t xml:space="preserve">  Uso, goce, aprovechamiento o explotación de bienes de dominio privado</t>
  </si>
  <si>
    <t>41510-2</t>
  </si>
  <si>
    <t xml:space="preserve">  Productos diversos</t>
  </si>
  <si>
    <t>41520</t>
  </si>
  <si>
    <t>Enajenación de bienes muebles no sujetos a ser inventariados (derogada)</t>
  </si>
  <si>
    <t>41530</t>
  </si>
  <si>
    <t>Accesorios de productos (derogada)</t>
  </si>
  <si>
    <t>41540</t>
  </si>
  <si>
    <t>Productos no comprendidos en la ley de ingresos vigente, causados en ejercicios fiscales anteriores pendientes de liquidación o pago</t>
  </si>
  <si>
    <t>41540-1</t>
  </si>
  <si>
    <t xml:space="preserve">  Productos no comprendidos en la ley de ingresos vigente, causadas en ejercicios fiscales anteriores pendientes de liquidación o pago</t>
  </si>
  <si>
    <t>41590</t>
  </si>
  <si>
    <t>Otros productos que generan ingresos corrientes (derogada)</t>
  </si>
  <si>
    <t>41600</t>
  </si>
  <si>
    <t>APROVECHAMIENTOS</t>
  </si>
  <si>
    <t>41610</t>
  </si>
  <si>
    <t>Incentivos derivados de la colaboración fiscal (derogada)</t>
  </si>
  <si>
    <t>41620</t>
  </si>
  <si>
    <t>Multas</t>
  </si>
  <si>
    <t>41620-1</t>
  </si>
  <si>
    <t>41630</t>
  </si>
  <si>
    <t>Indemnizaciones</t>
  </si>
  <si>
    <t>41630-1</t>
  </si>
  <si>
    <t xml:space="preserve">  Indemnizaciones</t>
  </si>
  <si>
    <t>41640</t>
  </si>
  <si>
    <t>Reintegros</t>
  </si>
  <si>
    <t>41640-1</t>
  </si>
  <si>
    <t xml:space="preserve">  Reintegros</t>
  </si>
  <si>
    <t>41650</t>
  </si>
  <si>
    <t>Aprovechamientos provenientes de obras públicas</t>
  </si>
  <si>
    <t xml:space="preserve">  Aprovechamientos provenientes de obras públicas</t>
  </si>
  <si>
    <t>41660</t>
  </si>
  <si>
    <t>Aprovechamientos no comprendidos en la ley de ing. vigente, causados en ejercicios fiscales anteriores pendientes de liquidación o pago</t>
  </si>
  <si>
    <t xml:space="preserve">  Aprovechamientos no comprendidos en la ley de ing. vigente, causados en ejercicios fiscales anteriores pendientes de liquidación o pago</t>
  </si>
  <si>
    <t>41670</t>
  </si>
  <si>
    <t>Aprovechamientos por aportaciones y cooperaciones (derogada)</t>
  </si>
  <si>
    <t>41680</t>
  </si>
  <si>
    <t>Accesorios de aprovechamiento</t>
  </si>
  <si>
    <t>41680-1</t>
  </si>
  <si>
    <t>41680-2</t>
  </si>
  <si>
    <t>41680-3</t>
  </si>
  <si>
    <t>41680-4</t>
  </si>
  <si>
    <t>41680-5</t>
  </si>
  <si>
    <t>41690</t>
  </si>
  <si>
    <t>Otros aprovechamientos</t>
  </si>
  <si>
    <t>41690-1</t>
  </si>
  <si>
    <t xml:space="preserve">  Otros aprovechamientos</t>
  </si>
  <si>
    <t>41700</t>
  </si>
  <si>
    <t>INGRESOS POR VENTAS DE BIENES Y PRESTACIÓN DE SERVICIOS</t>
  </si>
  <si>
    <t>41710</t>
  </si>
  <si>
    <t>Ingresos por venta de bienes y prestación de servicios de instituciones públicas de seguridad social</t>
  </si>
  <si>
    <t>41710-1</t>
  </si>
  <si>
    <t xml:space="preserve">  Ingresos por venta de bienes y prestación de servicios de instituciones públicas de seguridad social</t>
  </si>
  <si>
    <t>41720</t>
  </si>
  <si>
    <t>Ingresos por venta de bienes y prestación de servicios de empresas productivas del estado</t>
  </si>
  <si>
    <t>41730</t>
  </si>
  <si>
    <t>Ingresos por venta de bienes y prestación de servicios de entidades paraestatales y fideicomisos no empresariales y no financieros</t>
  </si>
  <si>
    <t>41730-1</t>
  </si>
  <si>
    <t xml:space="preserve">  Ingresos por venta de bienes y prestación de servicios de entidades paraestatales y fideicomisos no empresariales y no financieros</t>
  </si>
  <si>
    <t>41740</t>
  </si>
  <si>
    <t>Ingresos por venta de bienes y prestación de servicios de entidades paraestatales empresariales no financieras con participación estatal mayoritaria</t>
  </si>
  <si>
    <t>41750</t>
  </si>
  <si>
    <t>Ing. por vta. de bienes y prestación de servicios de entidades paraestatales empresariales financieras monetarias con participación estatal mayoritaria</t>
  </si>
  <si>
    <t>41760</t>
  </si>
  <si>
    <t>Ing. por vta. de bienes y prestación de servicios de entidades paraestatales empresariales financ. no monetarias con participación estatal mayoritaria</t>
  </si>
  <si>
    <t>41770</t>
  </si>
  <si>
    <t>Ingresos por venta de bienes y prestación de servicios de fideicomisos financieros públicos con participación estatal mayoritaria</t>
  </si>
  <si>
    <t>41770-1</t>
  </si>
  <si>
    <t xml:space="preserve">  Ingresos por venta de bienes y prestación de servicios de fideicomisos financieros públicos con participación estatal mayoritaria</t>
  </si>
  <si>
    <t>41780</t>
  </si>
  <si>
    <t>Ingresos por venta de bienes y prestación de servicios de los poderes legislativo y judicial, y de los órganos autónomos</t>
  </si>
  <si>
    <t>ING. NO COMPRENDIDOS EN LAS FRACC. DE LA LEY DE ING. CAUSADAS EN EJERCICIOS FISCALES ANTERIORES PENDIENTES DE LIQUIDACIÓN O PAGO (DEROGADA)</t>
  </si>
  <si>
    <t>Ingresos no comprendidos en las fracciones de la ley de ingresos causadas en ejercicios fiscales anteriores pendientes de liquidación o pago (Derogada)</t>
  </si>
  <si>
    <t>Cont. de mejoras, derechos, productos, y aprovechamientos no compren. en las fracc. de la ley de ing. caus. en ejer. fisc. ant. pen. de liqui. o pago (Derogada)</t>
  </si>
  <si>
    <t>42000</t>
  </si>
  <si>
    <t xml:space="preserve"> PART, APORT, CONV, INCEN. DERIV. DE LA COLAB. FISC, FONDOS DISTINTOS DE APORT, TRANSF, ASIG, SUB Y SUBVE, Y PENS. Y JUB.</t>
  </si>
  <si>
    <t>42100</t>
  </si>
  <si>
    <t>PARTIC. APORT. CONVENIOS, INCENTIVOS DERIVADOS DE LA COLABORACIÓN FISCAL Y FONDOS DISTINTOS DE APORTACIONES.</t>
  </si>
  <si>
    <t>42110</t>
  </si>
  <si>
    <t>Participaciones</t>
  </si>
  <si>
    <t>42110-1</t>
  </si>
  <si>
    <t xml:space="preserve">  Fondo general de participaciones (federal)</t>
  </si>
  <si>
    <t>42110-2</t>
  </si>
  <si>
    <t xml:space="preserve">  Fondo de fomento municipal (federal)</t>
  </si>
  <si>
    <t>42110-3</t>
  </si>
  <si>
    <t xml:space="preserve">  Fondo de fiscalización y recaudación (federal)</t>
  </si>
  <si>
    <t>42110-4</t>
  </si>
  <si>
    <t xml:space="preserve">  Fondo de compensación (federal)</t>
  </si>
  <si>
    <t>42110-5</t>
  </si>
  <si>
    <t xml:space="preserve">  Fondo de extracción de hidrocarburos (federal)</t>
  </si>
  <si>
    <t>42110-6</t>
  </si>
  <si>
    <t xml:space="preserve">  Impuesto especial sobre producción y servicios (federal)</t>
  </si>
  <si>
    <t>42110-7</t>
  </si>
  <si>
    <t xml:space="preserve">  0.136% de la recaudación federal participable (federal)</t>
  </si>
  <si>
    <t>42110-8</t>
  </si>
  <si>
    <t xml:space="preserve">  3.17% sobre extracción de petróleo (federal)</t>
  </si>
  <si>
    <t>42110-9</t>
  </si>
  <si>
    <t xml:space="preserve">  Gasolinas y diésel (federal)</t>
  </si>
  <si>
    <t>42110-10</t>
  </si>
  <si>
    <t xml:space="preserve">  Fondo del impuesto sobre la renta (federal)</t>
  </si>
  <si>
    <t>42110-11</t>
  </si>
  <si>
    <t xml:space="preserve">  Fondo de estabilización de los ingresos de las entidades federativas (federal)</t>
  </si>
  <si>
    <t>42110-12</t>
  </si>
  <si>
    <t xml:space="preserve">  Participaciones del estado</t>
  </si>
  <si>
    <t>42120</t>
  </si>
  <si>
    <t xml:space="preserve"> Aportaciones</t>
  </si>
  <si>
    <t>42120-1</t>
  </si>
  <si>
    <t xml:space="preserve">  Fondo de aportaciones para la infraestructura social municipal</t>
  </si>
  <si>
    <t>42120-2</t>
  </si>
  <si>
    <t xml:space="preserve">  Fondo de aportaciones para el fortalecimiento municipal</t>
  </si>
  <si>
    <t>42130</t>
  </si>
  <si>
    <t>Convenios</t>
  </si>
  <si>
    <t>42130-1</t>
  </si>
  <si>
    <t xml:space="preserve">  Convenios de protección social en salud</t>
  </si>
  <si>
    <t>42130-2</t>
  </si>
  <si>
    <t xml:space="preserve">  Convenios de descentralizados</t>
  </si>
  <si>
    <t>42130-3</t>
  </si>
  <si>
    <t xml:space="preserve">  Convenio de reasignación</t>
  </si>
  <si>
    <t>42130-456</t>
  </si>
  <si>
    <t xml:space="preserve">  Otros convenios y subsidios</t>
  </si>
  <si>
    <t>42140</t>
  </si>
  <si>
    <t>Incentivos derivados de la colaboración fiscal</t>
  </si>
  <si>
    <t>42140-1</t>
  </si>
  <si>
    <t xml:space="preserve">  Tenencia o uso de vehículos</t>
  </si>
  <si>
    <t>42140-2</t>
  </si>
  <si>
    <t xml:space="preserve">  Fondo de compensación ISAN</t>
  </si>
  <si>
    <t>42140-3</t>
  </si>
  <si>
    <t xml:space="preserve">  Impuesto sobre automóviles nuevos</t>
  </si>
  <si>
    <t>42140-4</t>
  </si>
  <si>
    <t xml:space="preserve">  Fondo de compensación de repecos-intermedios</t>
  </si>
  <si>
    <t>42140-5</t>
  </si>
  <si>
    <t xml:space="preserve">  Otros incentivos económicos</t>
  </si>
  <si>
    <t>42150</t>
  </si>
  <si>
    <t>Fondos distintos de aportaciones</t>
  </si>
  <si>
    <t>42150-1</t>
  </si>
  <si>
    <t xml:space="preserve">  Fondo para entidades federativas y municipios productores de hidrocarburos</t>
  </si>
  <si>
    <t>42150-2</t>
  </si>
  <si>
    <t xml:space="preserve">  Fondo minero</t>
  </si>
  <si>
    <t>42200</t>
  </si>
  <si>
    <t>TRANSFERENCIAS, ASIGNACIONES, SUBSIDIOS Y  SUBVENCIONES, PENSIONES Y JUBILACIONES</t>
  </si>
  <si>
    <t>42210</t>
  </si>
  <si>
    <t>Transferencias y asignaciones</t>
  </si>
  <si>
    <t>42210-12</t>
  </si>
  <si>
    <t xml:space="preserve">  Transferencias y asignaciones</t>
  </si>
  <si>
    <t>42220</t>
  </si>
  <si>
    <t>Transferencias del sector público (derogada)</t>
  </si>
  <si>
    <t>42230</t>
  </si>
  <si>
    <t>Subsidios y subvenciones</t>
  </si>
  <si>
    <t>42230-12</t>
  </si>
  <si>
    <t xml:space="preserve">  Subsidios y subvenciones</t>
  </si>
  <si>
    <t>42240</t>
  </si>
  <si>
    <t>Ayudas sociales (derogada)</t>
  </si>
  <si>
    <t>42250</t>
  </si>
  <si>
    <t>Pensiones y jubilaciones</t>
  </si>
  <si>
    <t>42250-1</t>
  </si>
  <si>
    <t xml:space="preserve">  Pensiones y jubilaciones</t>
  </si>
  <si>
    <t>42260</t>
  </si>
  <si>
    <t>Transferencias del exterior (derogada)</t>
  </si>
  <si>
    <t>42270</t>
  </si>
  <si>
    <t>Transferencias del fondo mexicano del petróleo para la estabilización y el desarrollo</t>
  </si>
  <si>
    <t>42270-1</t>
  </si>
  <si>
    <t xml:space="preserve">  Transferencias del fondo mexicano del petróleo para la estabilización y el desarrollo</t>
  </si>
  <si>
    <t>43000</t>
  </si>
  <si>
    <t xml:space="preserve"> OTROS INGRESOS Y BENEFICIOS</t>
  </si>
  <si>
    <t>43100</t>
  </si>
  <si>
    <t>INGRESOS FINANCIEROS</t>
  </si>
  <si>
    <t>43110</t>
  </si>
  <si>
    <t>Intereses ganados de títulos, valores y demás instrumentos financieros</t>
  </si>
  <si>
    <t>43190</t>
  </si>
  <si>
    <t>Otros ingresos financieros</t>
  </si>
  <si>
    <t>43200</t>
  </si>
  <si>
    <t>INCREMENTO POR VARIACIÓN DE INVENTARIOS</t>
  </si>
  <si>
    <t>43210</t>
  </si>
  <si>
    <t>Incremento por varación de inventarios de mercancías para venta</t>
  </si>
  <si>
    <t>43220</t>
  </si>
  <si>
    <t>Incremento por variación de inventarios de mercancías terminadas</t>
  </si>
  <si>
    <t>43230</t>
  </si>
  <si>
    <t>Incremento por variación de inventarios de mercancías en proceso de elaboración</t>
  </si>
  <si>
    <t>43240</t>
  </si>
  <si>
    <t>Incremento por variación de inventarios de materias primas, materiales y suministros para producción</t>
  </si>
  <si>
    <t>43250</t>
  </si>
  <si>
    <t>Incremento por variación de almacén de mercancías primas, materiales y suministros de consumo</t>
  </si>
  <si>
    <t>43300</t>
  </si>
  <si>
    <t>DISMINUCIÓN DEL EXCESO DE ESTIMACIONES POR PÉRDIDA O DETERIORO U OBSOLESCENCIA</t>
  </si>
  <si>
    <t>43310</t>
  </si>
  <si>
    <t>Disminución del Exceso de Estimaciones por Pérdida o Deterioro u Obsolescencia</t>
  </si>
  <si>
    <t>43400</t>
  </si>
  <si>
    <t>DISMINUCIÓN DEL EXCESO DE PROVISIONES</t>
  </si>
  <si>
    <t>43410</t>
  </si>
  <si>
    <t>Disminución del exceso de provisiones</t>
  </si>
  <si>
    <t>43900</t>
  </si>
  <si>
    <t>OTROS INGRESOS Y BENEFICIOS VARIOS</t>
  </si>
  <si>
    <t>43910</t>
  </si>
  <si>
    <t>Otros ingresos de ejercicios anteriores (derogada)</t>
  </si>
  <si>
    <t>43920</t>
  </si>
  <si>
    <t>Bonificaciónes y descuentos obtenidos</t>
  </si>
  <si>
    <t>43930</t>
  </si>
  <si>
    <t>Diferencias por tipo de cambio a favor</t>
  </si>
  <si>
    <t>43940</t>
  </si>
  <si>
    <t>Diferencias de cotizaciones a favor en valores negociables</t>
  </si>
  <si>
    <t>43950</t>
  </si>
  <si>
    <t>Resultado por posición monetaria</t>
  </si>
  <si>
    <t>43960</t>
  </si>
  <si>
    <t>Utilidades por participación patrimonial</t>
  </si>
  <si>
    <t>43970</t>
  </si>
  <si>
    <t>Diferencias por reestructuración de deuda pública a favor</t>
  </si>
  <si>
    <t>43990</t>
  </si>
  <si>
    <t>Otros ingresos y beneficios varios</t>
  </si>
  <si>
    <t>TOTAL DE INGRESOS</t>
  </si>
  <si>
    <t>50000</t>
  </si>
  <si>
    <t>GASTOS Y OTRAS PÉRDIDAS</t>
  </si>
  <si>
    <t>51000</t>
  </si>
  <si>
    <t xml:space="preserve"> GASTOS DE FUNCIONAMIENTO</t>
  </si>
  <si>
    <t>51100</t>
  </si>
  <si>
    <t>SERVICIOS PERSONALES</t>
  </si>
  <si>
    <t>51110</t>
  </si>
  <si>
    <t>Remuneraciones al personal de carácter permanente</t>
  </si>
  <si>
    <t>51110-1</t>
  </si>
  <si>
    <t xml:space="preserve">  Dietas</t>
  </si>
  <si>
    <t>51110-2</t>
  </si>
  <si>
    <t xml:space="preserve">  Haberes</t>
  </si>
  <si>
    <t>51110-3</t>
  </si>
  <si>
    <t xml:space="preserve">  Sueldos base al personal permanente</t>
  </si>
  <si>
    <t>51110-4</t>
  </si>
  <si>
    <t xml:space="preserve">  Remuneraciones por adscripción laboral en el extranjero</t>
  </si>
  <si>
    <t>51120</t>
  </si>
  <si>
    <t>Remuneraciones al personal de carácter transitorio</t>
  </si>
  <si>
    <t>51120-1</t>
  </si>
  <si>
    <t xml:space="preserve">  Honorarios asimilables a salarios</t>
  </si>
  <si>
    <t>51120-2</t>
  </si>
  <si>
    <t xml:space="preserve">  Sueldos base al personal eventual</t>
  </si>
  <si>
    <t>51120-3</t>
  </si>
  <si>
    <t xml:space="preserve">  Retribuciones por servicios de carácter social</t>
  </si>
  <si>
    <t>51120-4</t>
  </si>
  <si>
    <t xml:space="preserve">  Retribución a los representantes de los trabajadores y de los patrones en la Junta de Conciliación y Arbitraje</t>
  </si>
  <si>
    <t>51130</t>
  </si>
  <si>
    <t>Remuneraciones adicionales y especiales</t>
  </si>
  <si>
    <t>51130-1</t>
  </si>
  <si>
    <t xml:space="preserve">  Primas por años de servicios efectivos prestados</t>
  </si>
  <si>
    <t>51130-2</t>
  </si>
  <si>
    <t xml:space="preserve">  Primas de vacaciones, dominical y gratificación de fin de año</t>
  </si>
  <si>
    <t>51130-3</t>
  </si>
  <si>
    <t xml:space="preserve">  Horas extraordinarias</t>
  </si>
  <si>
    <t>51130-4</t>
  </si>
  <si>
    <t xml:space="preserve">  Compensaciones</t>
  </si>
  <si>
    <t>51130-5</t>
  </si>
  <si>
    <t xml:space="preserve">  Sobrehaberes</t>
  </si>
  <si>
    <t>51130-6</t>
  </si>
  <si>
    <t xml:space="preserve">  Asignaciones de técnico, de mando, por comisión, de vuelo y de técnico especial</t>
  </si>
  <si>
    <t>51130-7</t>
  </si>
  <si>
    <t xml:space="preserve">  Honorarios especiales</t>
  </si>
  <si>
    <t>51130-8</t>
  </si>
  <si>
    <t xml:space="preserve">  Participaciones por vigilancia en el cumplimiento de la leyes y custodia de valores</t>
  </si>
  <si>
    <t>51140</t>
  </si>
  <si>
    <t>Seguridad social</t>
  </si>
  <si>
    <t>51140-1</t>
  </si>
  <si>
    <t xml:space="preserve">  Aportaciones de seguridad social</t>
  </si>
  <si>
    <t>51140-2</t>
  </si>
  <si>
    <t xml:space="preserve">  Aportaciones a fondos de vivienda</t>
  </si>
  <si>
    <t>51140-3</t>
  </si>
  <si>
    <t xml:space="preserve">  Aportaciones al sistema para el retiro</t>
  </si>
  <si>
    <t>51140-4</t>
  </si>
  <si>
    <t xml:space="preserve">  Aportaciones para seguros</t>
  </si>
  <si>
    <t>51150</t>
  </si>
  <si>
    <t>Otras prestaciones sociales y económicas</t>
  </si>
  <si>
    <t>51150-1</t>
  </si>
  <si>
    <t xml:space="preserve">  Cuotas para el fondo de ahorro y fondo de trabajo</t>
  </si>
  <si>
    <t>51150-2</t>
  </si>
  <si>
    <t>51150-3</t>
  </si>
  <si>
    <t xml:space="preserve">  Prestaciones y haberes de retiro</t>
  </si>
  <si>
    <t>51150-4</t>
  </si>
  <si>
    <t xml:space="preserve">  Prestaciones contractuales</t>
  </si>
  <si>
    <t>51150-5</t>
  </si>
  <si>
    <t xml:space="preserve">  Apoyos a la capacitación de los servidores públicos</t>
  </si>
  <si>
    <t>51150-6</t>
  </si>
  <si>
    <t xml:space="preserve">  Otras prestaciones sociales y económicas</t>
  </si>
  <si>
    <t>51160</t>
  </si>
  <si>
    <t>Pago de estímulos a servidores públicos</t>
  </si>
  <si>
    <t>51160-1</t>
  </si>
  <si>
    <t xml:space="preserve">  Estímulos</t>
  </si>
  <si>
    <t>51160-2</t>
  </si>
  <si>
    <t xml:space="preserve">  Recompensas</t>
  </si>
  <si>
    <t>51200</t>
  </si>
  <si>
    <t>MATERIALES Y SUMINISTROS</t>
  </si>
  <si>
    <t>51210</t>
  </si>
  <si>
    <t>Materiales de administración, emisión de documentos y artículos oficiales</t>
  </si>
  <si>
    <t>51210-1</t>
  </si>
  <si>
    <t xml:space="preserve">  Materiales, útiles y equipos menores de oficina</t>
  </si>
  <si>
    <t>51210-2</t>
  </si>
  <si>
    <t xml:space="preserve">  Materiales y útiles de impresión y reproducción</t>
  </si>
  <si>
    <t>51210-3</t>
  </si>
  <si>
    <t xml:space="preserve">  Material estadístico y geográfico</t>
  </si>
  <si>
    <t>51210-4</t>
  </si>
  <si>
    <t xml:space="preserve">  Materiales, útiles y equipos menores de tecnologías de la información y comunicaciones</t>
  </si>
  <si>
    <t>51210-5</t>
  </si>
  <si>
    <t xml:space="preserve">  Material impreso e información digital</t>
  </si>
  <si>
    <t>51210-6</t>
  </si>
  <si>
    <t xml:space="preserve">  Material de limpieza</t>
  </si>
  <si>
    <t>51210-7</t>
  </si>
  <si>
    <t xml:space="preserve">  Materiales y útiles de enseñanza</t>
  </si>
  <si>
    <t>51210-8</t>
  </si>
  <si>
    <t xml:space="preserve">  Materiales para el registro e identificación de bienes y personas</t>
  </si>
  <si>
    <t>51220</t>
  </si>
  <si>
    <t>Alimentos y utensilios</t>
  </si>
  <si>
    <t>51220-1</t>
  </si>
  <si>
    <t xml:space="preserve">  Productos alimenticios para personas</t>
  </si>
  <si>
    <t>51220-2</t>
  </si>
  <si>
    <t xml:space="preserve">  Productos alimenticios para animales</t>
  </si>
  <si>
    <t>51220-3</t>
  </si>
  <si>
    <t xml:space="preserve">  Utensilios para el servicio de alimentación</t>
  </si>
  <si>
    <t>51230</t>
  </si>
  <si>
    <t>Materias primas y materiales de producción y comercialización</t>
  </si>
  <si>
    <t>51230-1</t>
  </si>
  <si>
    <t xml:space="preserve">  Productos alimenticios, agropecuarios y forestales adquiridos como materia prima</t>
  </si>
  <si>
    <t>51230-2</t>
  </si>
  <si>
    <t xml:space="preserve">  Insumos textiles adquiridos como materia prima</t>
  </si>
  <si>
    <t>51230-3</t>
  </si>
  <si>
    <t xml:space="preserve">  Productos de papel, cartón e impresos adquiridos como materia prima</t>
  </si>
  <si>
    <t>51230-4</t>
  </si>
  <si>
    <t xml:space="preserve">  Combustibles, lubricantes, aditivos, carbón y sus derivados adquiridos como materia prima</t>
  </si>
  <si>
    <t>51230-5</t>
  </si>
  <si>
    <t xml:space="preserve">  Productos químicos, farmacéuticos y de laboratorio adquiridos como materia prima</t>
  </si>
  <si>
    <t>51230-6</t>
  </si>
  <si>
    <t xml:space="preserve">  Productos metálicos y a base de minerales no metálicos adquiridos como materia prima</t>
  </si>
  <si>
    <t>51230-7</t>
  </si>
  <si>
    <t xml:space="preserve">  Productos de cuero, piel, plástico y hule adquiridos como materia prima</t>
  </si>
  <si>
    <t>51230-8</t>
  </si>
  <si>
    <t xml:space="preserve">  Mercancías adquiridas para su comercialización</t>
  </si>
  <si>
    <t>51230-9</t>
  </si>
  <si>
    <t xml:space="preserve">  Otros productos adquiridos como materia prima</t>
  </si>
  <si>
    <t>51240</t>
  </si>
  <si>
    <t>Materiales y artículos de construcción y de reparación</t>
  </si>
  <si>
    <t>51240-1</t>
  </si>
  <si>
    <t xml:space="preserve">  Productos minerales no metálicos</t>
  </si>
  <si>
    <t>51240-2</t>
  </si>
  <si>
    <t xml:space="preserve">  Cemento y productos de concreto</t>
  </si>
  <si>
    <t>51240-3</t>
  </si>
  <si>
    <t xml:space="preserve">  Cal, yeso y productos de yeso</t>
  </si>
  <si>
    <t>51240-4</t>
  </si>
  <si>
    <t xml:space="preserve">  Madera y productos de madera</t>
  </si>
  <si>
    <t>51240-5</t>
  </si>
  <si>
    <t xml:space="preserve">  Vidrio y productos de vidrio</t>
  </si>
  <si>
    <t>51240-6</t>
  </si>
  <si>
    <t xml:space="preserve">  Material eléctrico y electrónico</t>
  </si>
  <si>
    <t>51240-7</t>
  </si>
  <si>
    <t xml:space="preserve">  Artículos metálicos para la construcción</t>
  </si>
  <si>
    <t>51240-8</t>
  </si>
  <si>
    <t xml:space="preserve">  Materiales complementarios</t>
  </si>
  <si>
    <t>51240-9</t>
  </si>
  <si>
    <t xml:space="preserve">  Otros materiales y artículos de construcción y reparación</t>
  </si>
  <si>
    <t>51250</t>
  </si>
  <si>
    <t>Productos químicos, farmacéuticos y de laboratorio</t>
  </si>
  <si>
    <t>51250-1</t>
  </si>
  <si>
    <t xml:space="preserve">  Productos químicos básicos</t>
  </si>
  <si>
    <t>51250-2</t>
  </si>
  <si>
    <t xml:space="preserve">  Fertilizantes, pesticidas y otros agroquímicos</t>
  </si>
  <si>
    <t>51250-3</t>
  </si>
  <si>
    <t xml:space="preserve">  Medicinas y productos farmacéuticos</t>
  </si>
  <si>
    <t>51250-4</t>
  </si>
  <si>
    <t xml:space="preserve">  Materiales, accesorios y suministros médicos</t>
  </si>
  <si>
    <t>51250-5</t>
  </si>
  <si>
    <t xml:space="preserve">  Materiales, accesorios y suministros de laboratorio</t>
  </si>
  <si>
    <t>51250-6</t>
  </si>
  <si>
    <t xml:space="preserve">  Fibras sintéticas, hules plásticos y derivados</t>
  </si>
  <si>
    <t>51250-7</t>
  </si>
  <si>
    <t xml:space="preserve">  Otros productos químicos</t>
  </si>
  <si>
    <t>51260</t>
  </si>
  <si>
    <t>Combustibles, lubricantes y aditivos</t>
  </si>
  <si>
    <t>51260-1</t>
  </si>
  <si>
    <t xml:space="preserve">  Combustibles, lubricantes y aditivos</t>
  </si>
  <si>
    <t>51260-2</t>
  </si>
  <si>
    <t xml:space="preserve">  Carbón y sus derivados</t>
  </si>
  <si>
    <t>51270</t>
  </si>
  <si>
    <t>Vestuario, blancos, prendas de protección y artículos deportivos</t>
  </si>
  <si>
    <t>51270-1</t>
  </si>
  <si>
    <t xml:space="preserve">  Vestuario y uniformes</t>
  </si>
  <si>
    <t>51270-2</t>
  </si>
  <si>
    <t xml:space="preserve">  Prendas de seguridad y protección personal</t>
  </si>
  <si>
    <t>51270-3</t>
  </si>
  <si>
    <t xml:space="preserve">  Artículos deportivos</t>
  </si>
  <si>
    <t>51270-4</t>
  </si>
  <si>
    <t xml:space="preserve">  Productos textiles</t>
  </si>
  <si>
    <t>51270-5</t>
  </si>
  <si>
    <t xml:space="preserve">  Blancos y otros productos textiles, excepto prendas de vestir</t>
  </si>
  <si>
    <t>51280</t>
  </si>
  <si>
    <t>Materiales y suministros para seguridad</t>
  </si>
  <si>
    <t>51280-1</t>
  </si>
  <si>
    <t xml:space="preserve">  Sustancias y materiales explosivos</t>
  </si>
  <si>
    <t>51280-2</t>
  </si>
  <si>
    <t xml:space="preserve">  Materiales de seguridad pública</t>
  </si>
  <si>
    <t>51280-3</t>
  </si>
  <si>
    <t xml:space="preserve">  Prendas de protección para seguridad pública y nacional</t>
  </si>
  <si>
    <t>51290</t>
  </si>
  <si>
    <t>Herramientas, refacciones y accesorios menores</t>
  </si>
  <si>
    <t>51290-1</t>
  </si>
  <si>
    <t xml:space="preserve">  Herramientas menores</t>
  </si>
  <si>
    <t>51290-2</t>
  </si>
  <si>
    <t xml:space="preserve">  Refacciones y accesorios menores de edificios</t>
  </si>
  <si>
    <t>51290-3</t>
  </si>
  <si>
    <t xml:space="preserve">  Refacciones y accesorios menores de mobiliario  y equipo de administración, educacional y recreativo</t>
  </si>
  <si>
    <t>51290-4</t>
  </si>
  <si>
    <t xml:space="preserve">  Refacciones y accesorios menores de equipo de cómputo y tecnologías de la información</t>
  </si>
  <si>
    <t>51290-5</t>
  </si>
  <si>
    <t xml:space="preserve">  Refacciones y accesorios menores de equipo e instrumental médico y de laboratorio</t>
  </si>
  <si>
    <t>51290-6</t>
  </si>
  <si>
    <t xml:space="preserve">  Refacciones y accesorios menores de equipo de transporte</t>
  </si>
  <si>
    <t>51290-7</t>
  </si>
  <si>
    <t xml:space="preserve">  Refacciones y accesorios menores de equipo de defensa y seguridad</t>
  </si>
  <si>
    <t>51290-8</t>
  </si>
  <si>
    <t xml:space="preserve">  Refacciones y accesorios menores de maquinaria y otros equipos</t>
  </si>
  <si>
    <t>51290-9</t>
  </si>
  <si>
    <t xml:space="preserve">  Refacciones y accesorios menores otros bienes muebles</t>
  </si>
  <si>
    <t>51300</t>
  </si>
  <si>
    <t>SERVICIOS GENERALES</t>
  </si>
  <si>
    <t>51310</t>
  </si>
  <si>
    <t>Servicios básicos</t>
  </si>
  <si>
    <t>51310-1</t>
  </si>
  <si>
    <t xml:space="preserve">  Energía eléctrica</t>
  </si>
  <si>
    <t>51310-2</t>
  </si>
  <si>
    <t xml:space="preserve">  Gas </t>
  </si>
  <si>
    <t>51310-3</t>
  </si>
  <si>
    <t xml:space="preserve">  Agua</t>
  </si>
  <si>
    <t>51310-4</t>
  </si>
  <si>
    <t xml:space="preserve">  Telefonía tradicional</t>
  </si>
  <si>
    <t>51310-5</t>
  </si>
  <si>
    <t xml:space="preserve">  Telefonía celular</t>
  </si>
  <si>
    <t>51310-6</t>
  </si>
  <si>
    <t xml:space="preserve">  Servicios de telecomunicaciones y satélites</t>
  </si>
  <si>
    <t>51310-7</t>
  </si>
  <si>
    <t xml:space="preserve">  Servicios de acceso de Internet, redes y procesamiento de información</t>
  </si>
  <si>
    <t>51310-8</t>
  </si>
  <si>
    <t xml:space="preserve">  Servicios postales y telegráficos</t>
  </si>
  <si>
    <t>51310-9</t>
  </si>
  <si>
    <t xml:space="preserve">  Servicios integrales y otros servicios</t>
  </si>
  <si>
    <t>51320</t>
  </si>
  <si>
    <t>Servicios de arrendamiento</t>
  </si>
  <si>
    <t>51320-1</t>
  </si>
  <si>
    <t xml:space="preserve">  Arrendamiento de terrenos</t>
  </si>
  <si>
    <t>51320-2</t>
  </si>
  <si>
    <t xml:space="preserve">  Arrendamiento de edificios</t>
  </si>
  <si>
    <t>51320-3</t>
  </si>
  <si>
    <t xml:space="preserve">  Arrendamiento de mobiliario y equipo de administración, educacional y recreativo</t>
  </si>
  <si>
    <t>51320-4</t>
  </si>
  <si>
    <t xml:space="preserve">  Arrendamiento de equipo e instrumental médico y de laboratorio</t>
  </si>
  <si>
    <t>51320-5</t>
  </si>
  <si>
    <t xml:space="preserve">  Arrendamiento de equipo de transporte</t>
  </si>
  <si>
    <t>51320-6</t>
  </si>
  <si>
    <t xml:space="preserve">  Arrendamiento de maquinaria, otros equipos y herramientas</t>
  </si>
  <si>
    <t>51320-7</t>
  </si>
  <si>
    <t xml:space="preserve">  Arrendamiento de activos intangibles</t>
  </si>
  <si>
    <t>51320-8</t>
  </si>
  <si>
    <t xml:space="preserve">  Arrendamiento financiero</t>
  </si>
  <si>
    <t>51320-9</t>
  </si>
  <si>
    <t xml:space="preserve">  Otros arrendamientos</t>
  </si>
  <si>
    <t>51330</t>
  </si>
  <si>
    <t>Servicios profesionales, científicos, técnicos y otros servicios</t>
  </si>
  <si>
    <t>51330-1</t>
  </si>
  <si>
    <t xml:space="preserve">  Servicios legales, de contabilidad, auditoría y relacionados</t>
  </si>
  <si>
    <t>51330-2</t>
  </si>
  <si>
    <t xml:space="preserve">  Servicios de diseño, arquitectura, ingeniería y actividades relacionadas</t>
  </si>
  <si>
    <t>51330-3</t>
  </si>
  <si>
    <t xml:space="preserve">  Servicios de consultoría administrativa, procesos, técnica y en tecnologías de la información</t>
  </si>
  <si>
    <t>51330-4</t>
  </si>
  <si>
    <t xml:space="preserve">  Servicios de capacitación</t>
  </si>
  <si>
    <t>51330-5</t>
  </si>
  <si>
    <t xml:space="preserve">  Servicios de investigación científica y desarrollo</t>
  </si>
  <si>
    <t>51330-6</t>
  </si>
  <si>
    <t xml:space="preserve">  Servicios de apoyo administrativo, traducción, fotocopiado e impresión</t>
  </si>
  <si>
    <t>51330-7</t>
  </si>
  <si>
    <t xml:space="preserve">  Servicios de protección y seguridad</t>
  </si>
  <si>
    <t>51330-8</t>
  </si>
  <si>
    <t xml:space="preserve">  Servicios de vigilancia</t>
  </si>
  <si>
    <t>51330-9</t>
  </si>
  <si>
    <t xml:space="preserve">  Servicios profesionales, científicos y técnicos integrales</t>
  </si>
  <si>
    <t>51340</t>
  </si>
  <si>
    <t>Servicios financieros, bancarios y comerciales</t>
  </si>
  <si>
    <t>51340-1</t>
  </si>
  <si>
    <t xml:space="preserve">  Servicios financieros y bancarios</t>
  </si>
  <si>
    <t>51340-2</t>
  </si>
  <si>
    <t xml:space="preserve">  Servicios de cobranza, investigación crediticia y similar</t>
  </si>
  <si>
    <t>51340-3</t>
  </si>
  <si>
    <t xml:space="preserve">  Servicios de recaudación, traslado y custodia de valores</t>
  </si>
  <si>
    <t>51340-4</t>
  </si>
  <si>
    <t xml:space="preserve">  Seguros de responsabilidad patrimonial y fianzas</t>
  </si>
  <si>
    <t>51340-5</t>
  </si>
  <si>
    <t xml:space="preserve">  Seguro de bienes patrimoniales</t>
  </si>
  <si>
    <t>51340-6</t>
  </si>
  <si>
    <t xml:space="preserve">  Almacenaje, envase y embalaje</t>
  </si>
  <si>
    <t>51340-7</t>
  </si>
  <si>
    <t xml:space="preserve">  Fletes y maniobras</t>
  </si>
  <si>
    <t>51340-8</t>
  </si>
  <si>
    <t xml:space="preserve">  Comisiones por ventas</t>
  </si>
  <si>
    <t>51340-9</t>
  </si>
  <si>
    <t xml:space="preserve">  Servicios financieros, bancarios y comerciales integrales</t>
  </si>
  <si>
    <t>51350</t>
  </si>
  <si>
    <t>Servicios de instalación, reparación, mantenimiento y conservación</t>
  </si>
  <si>
    <t>51350-1</t>
  </si>
  <si>
    <t xml:space="preserve">  Conservación y mantenimiento menor de inmuebles</t>
  </si>
  <si>
    <t>51350-2</t>
  </si>
  <si>
    <t xml:space="preserve">  Instalación, reparación y mantenimiento de mobiliario y equipo de administración, educacional y recreativo</t>
  </si>
  <si>
    <t>51350-3</t>
  </si>
  <si>
    <t xml:space="preserve">  Instalación, reparación y mantenimiento de equipo de cómputo y tecnología de la información</t>
  </si>
  <si>
    <t>51350-4</t>
  </si>
  <si>
    <t xml:space="preserve">  Instalación, reparación y mantenimiento de equipo e instrumental médico y de laboratorio</t>
  </si>
  <si>
    <t>51350-5</t>
  </si>
  <si>
    <t xml:space="preserve">  Reparación y mantenimiento de equipo de transporte</t>
  </si>
  <si>
    <t>51350-6</t>
  </si>
  <si>
    <t xml:space="preserve">  Reparación y mantenimiento de equipo de defensa y seguridad</t>
  </si>
  <si>
    <t>51350-7</t>
  </si>
  <si>
    <t xml:space="preserve">  Instalación, reparación y mantenimiento de maquinaria, otros equipos y herramienta</t>
  </si>
  <si>
    <t>51350-8</t>
  </si>
  <si>
    <t xml:space="preserve">  Servicios de limpieza y manejo de desechos</t>
  </si>
  <si>
    <t>51350-9</t>
  </si>
  <si>
    <t xml:space="preserve">  Servicios de jardinería y fumigación</t>
  </si>
  <si>
    <t>51360</t>
  </si>
  <si>
    <t>Servicios de comunicación social y publicidad</t>
  </si>
  <si>
    <t>51360-1</t>
  </si>
  <si>
    <t xml:space="preserve">  Difusión por radio, televisión y otros medios de mensajes sobre programas y actividades gubernamentales</t>
  </si>
  <si>
    <t>51360-2</t>
  </si>
  <si>
    <t xml:space="preserve">  Difusión por radio, televisión y otros medios de mensajes comerciales para promover la venta de bienes o servicios</t>
  </si>
  <si>
    <t>51360-3</t>
  </si>
  <si>
    <t xml:space="preserve">  Servicios de creatividad, preproducción y producción de publicidad, excepto Internet</t>
  </si>
  <si>
    <t>51360-4</t>
  </si>
  <si>
    <t xml:space="preserve">  Servicios de revelado de  fotografías</t>
  </si>
  <si>
    <t>51360-5</t>
  </si>
  <si>
    <t xml:space="preserve">  Servicios de la industria fílmica, del sonido y del video</t>
  </si>
  <si>
    <t>51360-6</t>
  </si>
  <si>
    <t xml:space="preserve">  Servicio de creación y difusión de contenido exclusivamente a través de Internet</t>
  </si>
  <si>
    <t>51360-7</t>
  </si>
  <si>
    <t xml:space="preserve">  Otros servicios de información</t>
  </si>
  <si>
    <t>51370</t>
  </si>
  <si>
    <t>Servicios de traslado y viáticos</t>
  </si>
  <si>
    <t>51370-1</t>
  </si>
  <si>
    <t xml:space="preserve">  Pasajes aéreos</t>
  </si>
  <si>
    <t>51370-2</t>
  </si>
  <si>
    <t xml:space="preserve">  Pasajes terrestres</t>
  </si>
  <si>
    <t>51370-3</t>
  </si>
  <si>
    <t xml:space="preserve">  Pasajes marítimos, lacustres y fluviales</t>
  </si>
  <si>
    <t>51370-4</t>
  </si>
  <si>
    <t xml:space="preserve">  Autotransporte</t>
  </si>
  <si>
    <t>51370-5</t>
  </si>
  <si>
    <t xml:space="preserve">  Viáticos en el país</t>
  </si>
  <si>
    <t>51370-6</t>
  </si>
  <si>
    <t xml:space="preserve">  Viáticos en el extranjero </t>
  </si>
  <si>
    <t>51370-7</t>
  </si>
  <si>
    <t xml:space="preserve">  Gastos de instalación y traslado de menaje</t>
  </si>
  <si>
    <t>51370-8</t>
  </si>
  <si>
    <t xml:space="preserve">  Servicios integrales de traslado y viáticos</t>
  </si>
  <si>
    <t>51370-9</t>
  </si>
  <si>
    <t xml:space="preserve">  Otros servicios de traslado y hospedaje</t>
  </si>
  <si>
    <t>51380</t>
  </si>
  <si>
    <t>Servicios oficiales</t>
  </si>
  <si>
    <t>51380-1</t>
  </si>
  <si>
    <t xml:space="preserve">  Gastos de ceremonial</t>
  </si>
  <si>
    <t>51380-2</t>
  </si>
  <si>
    <t xml:space="preserve">  Gastos de orden  social y cultural</t>
  </si>
  <si>
    <t>51380-3</t>
  </si>
  <si>
    <t xml:space="preserve">  Congresos y convenciones</t>
  </si>
  <si>
    <t>51380-4</t>
  </si>
  <si>
    <t xml:space="preserve">  Exposiciones</t>
  </si>
  <si>
    <t>51380-5</t>
  </si>
  <si>
    <t xml:space="preserve">  Gastos de representación</t>
  </si>
  <si>
    <t>51390</t>
  </si>
  <si>
    <t>Otros servicios generales</t>
  </si>
  <si>
    <t>51390-1</t>
  </si>
  <si>
    <t xml:space="preserve">  Servicios funerarios y de cementerios</t>
  </si>
  <si>
    <t>51390-2</t>
  </si>
  <si>
    <t xml:space="preserve">  Impuestos y derechos</t>
  </si>
  <si>
    <t>51390-3</t>
  </si>
  <si>
    <t xml:space="preserve">  Impuestos y derechos de importación</t>
  </si>
  <si>
    <t>51390-4</t>
  </si>
  <si>
    <t xml:space="preserve">  Sentencias y resoluciones por autoridad competente</t>
  </si>
  <si>
    <t>51390-5</t>
  </si>
  <si>
    <t xml:space="preserve">  Penas, multas, accesorios y actualizaciones</t>
  </si>
  <si>
    <t>51390-6</t>
  </si>
  <si>
    <t xml:space="preserve">  Otros gastos por responsabilidades</t>
  </si>
  <si>
    <t>51390-7</t>
  </si>
  <si>
    <t xml:space="preserve">  Utilidades</t>
  </si>
  <si>
    <t>51390-8</t>
  </si>
  <si>
    <t xml:space="preserve">  Impuesto sobre nómina y otros que se deriven de una relación laboral</t>
  </si>
  <si>
    <t>51390-9</t>
  </si>
  <si>
    <t xml:space="preserve">  Otros servicios generales</t>
  </si>
  <si>
    <t>52000</t>
  </si>
  <si>
    <t xml:space="preserve"> TRANSFERENCIAS, ASIGNACIONES, SUBSIDIOS Y OTRAS  AYUDAS</t>
  </si>
  <si>
    <t>52100</t>
  </si>
  <si>
    <t>TRANSFERENCIAS INTERNAS Y ASIGNACIONES AL SECTOR PÚBLICO</t>
  </si>
  <si>
    <t>52110</t>
  </si>
  <si>
    <t>Asignaciones al sector público</t>
  </si>
  <si>
    <t>52110-1</t>
  </si>
  <si>
    <t xml:space="preserve">  Asignaciones presupuestarias al Poder Ejecutivo</t>
  </si>
  <si>
    <t>52110-2</t>
  </si>
  <si>
    <t xml:space="preserve">  Asignaciones presupuestarias al Poder Legislativo</t>
  </si>
  <si>
    <t>52110-3</t>
  </si>
  <si>
    <t xml:space="preserve">  Asignaciones presupuestarias al Poder Judicial</t>
  </si>
  <si>
    <t>52110-4</t>
  </si>
  <si>
    <t xml:space="preserve">  Asignaciones presupuestarias a Órganos Autónomos</t>
  </si>
  <si>
    <t>52110-5</t>
  </si>
  <si>
    <t xml:space="preserve">  Transferencias internas otorgadas a entidades paraestatales no empresariales y no financieras</t>
  </si>
  <si>
    <t>52110-6</t>
  </si>
  <si>
    <t xml:space="preserve">  Transferencias internas otorgadas a entidades paraestatales empresariales y no financieras</t>
  </si>
  <si>
    <t>52110-7</t>
  </si>
  <si>
    <t xml:space="preserve">  Transferencias internas otorgadas a fideicomisos públicos empresariales y no financieros</t>
  </si>
  <si>
    <t>52110-8</t>
  </si>
  <si>
    <t xml:space="preserve">  Transferencias internas otorgadas a instituciones paraestatales públicas financieras</t>
  </si>
  <si>
    <t>52110-9</t>
  </si>
  <si>
    <t xml:space="preserve">  Transferencias internas otorgadas a fideicomisos públicos financieros</t>
  </si>
  <si>
    <t>52120</t>
  </si>
  <si>
    <t>Transferencias internas al sector público</t>
  </si>
  <si>
    <t>52200</t>
  </si>
  <si>
    <t>TRANSFERENCIAS  AL RESTO DEL SECTOR PÚBLICO</t>
  </si>
  <si>
    <t>Transferencias a entidades paraestatales</t>
  </si>
  <si>
    <t>52210-1</t>
  </si>
  <si>
    <t xml:space="preserve">  Transferencias otorgadas a entidades paraestatales no empresariales y no financieras</t>
  </si>
  <si>
    <t>52210-2</t>
  </si>
  <si>
    <t xml:space="preserve">  Transferencias otorgadas para entidades paraestatales empresariales y no financieras</t>
  </si>
  <si>
    <t>52210-3</t>
  </si>
  <si>
    <t xml:space="preserve">  Transferencias otorgadas para instituciones paraestatales públicas financieras  </t>
  </si>
  <si>
    <t>52220-12</t>
  </si>
  <si>
    <t>Transferencias a entidades federativas y municipios</t>
  </si>
  <si>
    <t>52300</t>
  </si>
  <si>
    <t>SUBSIDIOS Y SUBVENCIONES</t>
  </si>
  <si>
    <t>52310</t>
  </si>
  <si>
    <t>Subsidios</t>
  </si>
  <si>
    <t>52310-1</t>
  </si>
  <si>
    <t xml:space="preserve">  Subsidios a la producción</t>
  </si>
  <si>
    <t>52310-2</t>
  </si>
  <si>
    <t xml:space="preserve">  Subsidios a la distribución</t>
  </si>
  <si>
    <t>52310-3</t>
  </si>
  <si>
    <t xml:space="preserve">  Subsidios a la inversión</t>
  </si>
  <si>
    <t>52310-4</t>
  </si>
  <si>
    <t xml:space="preserve">  Subsidios a la prestación de servicios públicos</t>
  </si>
  <si>
    <t>52310-5</t>
  </si>
  <si>
    <t xml:space="preserve">  Subsidios para cubrir diferenciales de tasas de interés</t>
  </si>
  <si>
    <t>52310-6</t>
  </si>
  <si>
    <t xml:space="preserve">  Subsidios a la vivienda </t>
  </si>
  <si>
    <t>52310-7</t>
  </si>
  <si>
    <t xml:space="preserve">  Subsidios a entidades federativas y municipios</t>
  </si>
  <si>
    <t>52310-8</t>
  </si>
  <si>
    <t xml:space="preserve">  Otros subsidios</t>
  </si>
  <si>
    <t>52320</t>
  </si>
  <si>
    <t xml:space="preserve">Subvenciones  </t>
  </si>
  <si>
    <t>52320-1</t>
  </si>
  <si>
    <t xml:space="preserve">  Subvenciones al consumo</t>
  </si>
  <si>
    <t>52400</t>
  </si>
  <si>
    <t>AYUDAS SOCIALES</t>
  </si>
  <si>
    <t>52410</t>
  </si>
  <si>
    <t>Ayudas sociales a personas</t>
  </si>
  <si>
    <t>52410-1</t>
  </si>
  <si>
    <t xml:space="preserve">  Ayudas sociales a personas </t>
  </si>
  <si>
    <t>52420</t>
  </si>
  <si>
    <t xml:space="preserve">Becas   </t>
  </si>
  <si>
    <t>52420-1</t>
  </si>
  <si>
    <t>Becas y otras ayudas para programas de capacitación</t>
  </si>
  <si>
    <t>52430</t>
  </si>
  <si>
    <t>Ayudas sociales a instituciones</t>
  </si>
  <si>
    <t>52430-1</t>
  </si>
  <si>
    <t xml:space="preserve">  Ayudas sociales a instituciones de enseñanza</t>
  </si>
  <si>
    <t>52430-2</t>
  </si>
  <si>
    <t xml:space="preserve">  Ayudas sociales a actividades científicas o académicas</t>
  </si>
  <si>
    <t>52430-3</t>
  </si>
  <si>
    <t xml:space="preserve">  Ayudas sociales a instituciones sin fines de lucro</t>
  </si>
  <si>
    <t>52430-4</t>
  </si>
  <si>
    <t xml:space="preserve">  Ayudas sociales a cooperativas</t>
  </si>
  <si>
    <t>52430-5</t>
  </si>
  <si>
    <t xml:space="preserve">  Ayudas sociales a entidades de interés público</t>
  </si>
  <si>
    <t>52440</t>
  </si>
  <si>
    <t>Ayudas sociales por desastres naturales y otros siniestros</t>
  </si>
  <si>
    <t>52440-1</t>
  </si>
  <si>
    <t xml:space="preserve">  Ayudas por desastres naturales y otros siniestros</t>
  </si>
  <si>
    <t>52500</t>
  </si>
  <si>
    <t>PENSIONES Y JUBILACIONES</t>
  </si>
  <si>
    <t>52510</t>
  </si>
  <si>
    <t>Pensiones</t>
  </si>
  <si>
    <t>52510-1</t>
  </si>
  <si>
    <t xml:space="preserve">  Pensiones</t>
  </si>
  <si>
    <t>52520</t>
  </si>
  <si>
    <t>Jubilaciones</t>
  </si>
  <si>
    <t>52520-1</t>
  </si>
  <si>
    <t xml:space="preserve">  Jubilaciones</t>
  </si>
  <si>
    <t>52590</t>
  </si>
  <si>
    <t>Otras pensiones y jubilaciones</t>
  </si>
  <si>
    <t>52590-1</t>
  </si>
  <si>
    <t xml:space="preserve">  Otras pensiones y jubilaciones</t>
  </si>
  <si>
    <t>52600</t>
  </si>
  <si>
    <t>TRANSFERENCIAS A FIDEICOMISOS, MANDATOS Y CONTRATOS ANÁLOGOS</t>
  </si>
  <si>
    <t>52610</t>
  </si>
  <si>
    <t>Transferencias a fideicomisos, mandatos y contratos análogos al gobierno</t>
  </si>
  <si>
    <t>52610-1</t>
  </si>
  <si>
    <t xml:space="preserve">  Transferencias a fideicomisos del Poder Ejecutivo</t>
  </si>
  <si>
    <t>52610-2</t>
  </si>
  <si>
    <t xml:space="preserve">  Transferencias a fideicomisos del Poder Legislativo</t>
  </si>
  <si>
    <t>52610-3</t>
  </si>
  <si>
    <t xml:space="preserve">  Transferencias a fideicomisos del Poder Judicial</t>
  </si>
  <si>
    <t>52620</t>
  </si>
  <si>
    <t>Transferencias a fideicomisos, mandatos y contratos análogos a entidades paraestatales</t>
  </si>
  <si>
    <t xml:space="preserve">  Transferencias a fideicomisos públicos de entidades paraestatales no empresariales y no financieras</t>
  </si>
  <si>
    <t xml:space="preserve">  Transferencias a fideicomisos públicos de entidades paraestatales empresariales y no financieras</t>
  </si>
  <si>
    <t xml:space="preserve">  Transferencias a fideicomisos de instituciones públicas financieras</t>
  </si>
  <si>
    <t>52610-4</t>
  </si>
  <si>
    <t xml:space="preserve">  Otras transferencias a fideicomisos   </t>
  </si>
  <si>
    <t>52700</t>
  </si>
  <si>
    <t>TRANSFERENCIAS A LA SEGURIDAD SOCIAL</t>
  </si>
  <si>
    <t>52710</t>
  </si>
  <si>
    <t>Transferencias por obligaciones de ley</t>
  </si>
  <si>
    <t>52710-1</t>
  </si>
  <si>
    <t xml:space="preserve">  Transferencias por obligación de ley</t>
  </si>
  <si>
    <t>52800</t>
  </si>
  <si>
    <t>DONATIVOS</t>
  </si>
  <si>
    <t>52810</t>
  </si>
  <si>
    <t>Donativos a instituciones sin fines de lucro</t>
  </si>
  <si>
    <t>52810-1</t>
  </si>
  <si>
    <t xml:space="preserve">  Donativos a instituciones sin fines de lucro</t>
  </si>
  <si>
    <t>52820</t>
  </si>
  <si>
    <t>Donativos a entidades federativas y municipios</t>
  </si>
  <si>
    <t>52820-1</t>
  </si>
  <si>
    <t xml:space="preserve">  Donativos a entidades federativas </t>
  </si>
  <si>
    <t>52830</t>
  </si>
  <si>
    <t>Donativos a fideicomisos, mandatos y contratos análogos privados</t>
  </si>
  <si>
    <t>52830-1</t>
  </si>
  <si>
    <t xml:space="preserve">  Donativos a fideicomisos privados</t>
  </si>
  <si>
    <t>52840</t>
  </si>
  <si>
    <t>Donativos a fideicomisos, mandatos y contratos análogos estatales</t>
  </si>
  <si>
    <t>52840-1</t>
  </si>
  <si>
    <t xml:space="preserve">  Donativos a fideicomisos estatales</t>
  </si>
  <si>
    <t>52850</t>
  </si>
  <si>
    <t>Donativos internacional</t>
  </si>
  <si>
    <t>52850-1</t>
  </si>
  <si>
    <t xml:space="preserve">  Donativos internacional</t>
  </si>
  <si>
    <t>52900</t>
  </si>
  <si>
    <t>TRANSFERENCIAS AL EXTERIOR</t>
  </si>
  <si>
    <t>52910</t>
  </si>
  <si>
    <t>Transferencias al exterior a gobiernos extranjeros y organismos internacionales</t>
  </si>
  <si>
    <t>52910-1</t>
  </si>
  <si>
    <t>Transferencias para gobiernos extranjeros</t>
  </si>
  <si>
    <t>52910-2</t>
  </si>
  <si>
    <t>Transferencias para organismos internacionales</t>
  </si>
  <si>
    <t>52920</t>
  </si>
  <si>
    <t>Transferencias al sector privado externo</t>
  </si>
  <si>
    <t>52920-1</t>
  </si>
  <si>
    <t xml:space="preserve">  Transferencias para el sector privado externo</t>
  </si>
  <si>
    <t>53000</t>
  </si>
  <si>
    <t xml:space="preserve"> PARTICIPACIONES Y APORTACIONES</t>
  </si>
  <si>
    <t>53100</t>
  </si>
  <si>
    <t>PARTICIPACIONES</t>
  </si>
  <si>
    <t>53110</t>
  </si>
  <si>
    <t>Participaciones de la federación a entidades federativas y municipios</t>
  </si>
  <si>
    <t>53110-1</t>
  </si>
  <si>
    <t xml:space="preserve">  Fondo general de participaciones</t>
  </si>
  <si>
    <t>53110-2</t>
  </si>
  <si>
    <t xml:space="preserve">  Otros conceptos participables de la Federación a entidades federativas</t>
  </si>
  <si>
    <t>53110-3</t>
  </si>
  <si>
    <t xml:space="preserve">  Fondo de fomento municipal</t>
  </si>
  <si>
    <t>53120</t>
  </si>
  <si>
    <t>Participaciones de las entidades federativas a los municipios</t>
  </si>
  <si>
    <t>53120-1</t>
  </si>
  <si>
    <t xml:space="preserve">  Participaciones de las entidades federativas a los municipios</t>
  </si>
  <si>
    <t>53120-2</t>
  </si>
  <si>
    <t xml:space="preserve">  Otros conceptos participables de la Federación a municipios</t>
  </si>
  <si>
    <t>53120-3</t>
  </si>
  <si>
    <t xml:space="preserve">  Convenios de colaboración administrativa</t>
  </si>
  <si>
    <t>53200</t>
  </si>
  <si>
    <t>APORTACIONES</t>
  </si>
  <si>
    <t>53210</t>
  </si>
  <si>
    <t>Aportaciones de la federación a entidades federativas y municipios</t>
  </si>
  <si>
    <t>53210-1</t>
  </si>
  <si>
    <t xml:space="preserve">  Aportaciones de la Federación a las entidades federativas</t>
  </si>
  <si>
    <t>53210-2</t>
  </si>
  <si>
    <t xml:space="preserve">  Aportaciones de la Federación a municipios</t>
  </si>
  <si>
    <t>53210-3</t>
  </si>
  <si>
    <t xml:space="preserve">  Aportaciones  previstas en leyes y decretos al sistema de protección social</t>
  </si>
  <si>
    <t>53210-4</t>
  </si>
  <si>
    <t xml:space="preserve">  Aportaciones previstas en leyes y decretos compensatorias a entidades federativas y municipios</t>
  </si>
  <si>
    <t>53220</t>
  </si>
  <si>
    <t>Aportaciones de las entidades federativas a los municipios</t>
  </si>
  <si>
    <t>53220-1</t>
  </si>
  <si>
    <t xml:space="preserve">  Aportaciones de las entidades federativas a los municipios</t>
  </si>
  <si>
    <t>53300</t>
  </si>
  <si>
    <t>CONVENIOS</t>
  </si>
  <si>
    <t>53310</t>
  </si>
  <si>
    <t>Convenios de reasignación</t>
  </si>
  <si>
    <t>53310-1</t>
  </si>
  <si>
    <t xml:space="preserve">  Convenios de reasignación</t>
  </si>
  <si>
    <t>53320</t>
  </si>
  <si>
    <t>Convenios de descentralización y otros</t>
  </si>
  <si>
    <t>53320-1</t>
  </si>
  <si>
    <t xml:space="preserve">  Convenios de descentralización</t>
  </si>
  <si>
    <t>53320-2</t>
  </si>
  <si>
    <t xml:space="preserve">  Otros convenios</t>
  </si>
  <si>
    <t>54000</t>
  </si>
  <si>
    <t xml:space="preserve"> INTERESES, COMISIONES Y OTROS GASTOS DE LA DEUDA PÚBLICA</t>
  </si>
  <si>
    <t>54100</t>
  </si>
  <si>
    <t>INTERESES DE LA DEUDA PÚBLICA</t>
  </si>
  <si>
    <t>54110</t>
  </si>
  <si>
    <t>Intereses de la deuda pública interna</t>
  </si>
  <si>
    <t>54110-1</t>
  </si>
  <si>
    <t xml:space="preserve">  Intereses de la deuda interna con instituciones de crédito</t>
  </si>
  <si>
    <t>54110-2</t>
  </si>
  <si>
    <t xml:space="preserve">  Intereses derivados de la colocación de títulos y valores</t>
  </si>
  <si>
    <t>54110-3</t>
  </si>
  <si>
    <t xml:space="preserve">  Intereses por arrendamientos  financieros nacionales</t>
  </si>
  <si>
    <t>54120</t>
  </si>
  <si>
    <t>Intereses de la deuda pública externa</t>
  </si>
  <si>
    <t>54120-1</t>
  </si>
  <si>
    <t xml:space="preserve">  Intereses de la deuda externa con instituciones de crédito </t>
  </si>
  <si>
    <t>54120-2</t>
  </si>
  <si>
    <t xml:space="preserve">  Intereses de la deuda con organismos financieros internacionales</t>
  </si>
  <si>
    <t>54120-3</t>
  </si>
  <si>
    <t xml:space="preserve">  Intereses de la deuda bilateral  </t>
  </si>
  <si>
    <t>54120-4</t>
  </si>
  <si>
    <t xml:space="preserve">  Intereses derivados de la colocación de títulos y valores en el exterior</t>
  </si>
  <si>
    <t>54120-5</t>
  </si>
  <si>
    <t xml:space="preserve">  Intereses por arrendamientos financieros internacionales</t>
  </si>
  <si>
    <t>54200</t>
  </si>
  <si>
    <t>COMISIONES DE LA DEUDA PÚBLICA</t>
  </si>
  <si>
    <t>54210</t>
  </si>
  <si>
    <t>Comisiones de la deuda pública interna</t>
  </si>
  <si>
    <t>54210-1</t>
  </si>
  <si>
    <t xml:space="preserve">  Comisiones de la deuda pública interna</t>
  </si>
  <si>
    <t>54220</t>
  </si>
  <si>
    <t>Comisiones de la deuda pública externa</t>
  </si>
  <si>
    <t>54220-1</t>
  </si>
  <si>
    <t xml:space="preserve">  Comisiones de la deuda pública externa</t>
  </si>
  <si>
    <t>54300</t>
  </si>
  <si>
    <t>GASTOS DE LA DEUDA PÚBLICA</t>
  </si>
  <si>
    <t>54310</t>
  </si>
  <si>
    <t>Gastos de la deuda pública interna</t>
  </si>
  <si>
    <t>54310-1</t>
  </si>
  <si>
    <t xml:space="preserve">  Gastos de la deuda pública interna</t>
  </si>
  <si>
    <t>54320</t>
  </si>
  <si>
    <t>Gastos de la deuda pública externa</t>
  </si>
  <si>
    <t>54320-1</t>
  </si>
  <si>
    <t xml:space="preserve">  Gastos de la deuda pública externa</t>
  </si>
  <si>
    <t>54400</t>
  </si>
  <si>
    <t>COSTO POR COBERTURAS</t>
  </si>
  <si>
    <t>54410</t>
  </si>
  <si>
    <t>Costo por coberturas</t>
  </si>
  <si>
    <t>54410-1</t>
  </si>
  <si>
    <t xml:space="preserve">  Costo por coberturas</t>
  </si>
  <si>
    <t>54500</t>
  </si>
  <si>
    <t>APOYOS FINANCIEROS</t>
  </si>
  <si>
    <t>54510</t>
  </si>
  <si>
    <t>Apoyos financieros a intermediarios</t>
  </si>
  <si>
    <t>54510-1</t>
  </si>
  <si>
    <t xml:space="preserve">  Apoyos financieros a intermediarios</t>
  </si>
  <si>
    <t>54520</t>
  </si>
  <si>
    <t>Apoyos financieros a ahorradores y deudores del sistema financiero nacional</t>
  </si>
  <si>
    <t>54520-1</t>
  </si>
  <si>
    <t xml:space="preserve">  Apoyos financieros a ahorradores y deudores del sistema financiero nacional</t>
  </si>
  <si>
    <t>55000</t>
  </si>
  <si>
    <t xml:space="preserve"> OTROS GASTOS Y PÉRDIDAS EXTRAORDINARIAS</t>
  </si>
  <si>
    <t>55100</t>
  </si>
  <si>
    <t>ESTIMACIONES, DEPRECIACIONES, DETERIOROS, OBSOLESCENCIA Y AMORTIZACIONES</t>
  </si>
  <si>
    <t>55110</t>
  </si>
  <si>
    <t>Estimaciones de pérdida por deterioro de activos circulantes</t>
  </si>
  <si>
    <t>55120</t>
  </si>
  <si>
    <t>Estimaciones de pérdida por deterioro de activo no circulante</t>
  </si>
  <si>
    <t>55130</t>
  </si>
  <si>
    <t>Depreciación de bienes inmuebles</t>
  </si>
  <si>
    <t>55140</t>
  </si>
  <si>
    <t>Depreciación de infraestructura</t>
  </si>
  <si>
    <t>55150</t>
  </si>
  <si>
    <t>Depreciación de bienes muebles</t>
  </si>
  <si>
    <t>55160</t>
  </si>
  <si>
    <t>Deterioro de bienes</t>
  </si>
  <si>
    <t>55170</t>
  </si>
  <si>
    <t>Amortización de activos intangibles</t>
  </si>
  <si>
    <t>55180</t>
  </si>
  <si>
    <t>Disminución de bienes por pérdida u obsolescencia</t>
  </si>
  <si>
    <t>55200</t>
  </si>
  <si>
    <t xml:space="preserve">PROVISIONES  </t>
  </si>
  <si>
    <t>55210</t>
  </si>
  <si>
    <t>Provisiones de pasivos a corto plazo</t>
  </si>
  <si>
    <t>55220</t>
  </si>
  <si>
    <t>Provisiones de pasivos a largo plazo</t>
  </si>
  <si>
    <t>55300</t>
  </si>
  <si>
    <t>DISMINUCIÓN DE INVENTARIOS</t>
  </si>
  <si>
    <t>55310</t>
  </si>
  <si>
    <t>Disminución de inventarios de mercancías para venta</t>
  </si>
  <si>
    <t>55320</t>
  </si>
  <si>
    <t>Disminución de inventarios de mercancías terminadas</t>
  </si>
  <si>
    <t>55330</t>
  </si>
  <si>
    <t>Disminución de inventarios de mercancías en proceso de elaboración</t>
  </si>
  <si>
    <t>55340</t>
  </si>
  <si>
    <t>Disminución de inventarios de materias primas, materiales y suministros para producción</t>
  </si>
  <si>
    <t>55350</t>
  </si>
  <si>
    <t>Disminución de almacén de materiales y suministros de consumo</t>
  </si>
  <si>
    <t>55900</t>
  </si>
  <si>
    <t>OTROS GASTOS</t>
  </si>
  <si>
    <t>55910</t>
  </si>
  <si>
    <t>Gastos de ejercicios anteriores</t>
  </si>
  <si>
    <t>55920</t>
  </si>
  <si>
    <t>Pérdidas por responsabilidades</t>
  </si>
  <si>
    <t>55930</t>
  </si>
  <si>
    <t>Bonificaciones y descuentos otorgados</t>
  </si>
  <si>
    <t>55940</t>
  </si>
  <si>
    <t>Diferencias por tipo de cambio negativas</t>
  </si>
  <si>
    <t>55950</t>
  </si>
  <si>
    <t>Diferencias de cotizaciones negativas en valores negociables</t>
  </si>
  <si>
    <t>55960</t>
  </si>
  <si>
    <t>55970</t>
  </si>
  <si>
    <t>Pérdidas por participación patrimonial</t>
  </si>
  <si>
    <t>55980</t>
  </si>
  <si>
    <t>Diferencias por reestructuración de deuda pública negativas</t>
  </si>
  <si>
    <t>55990</t>
  </si>
  <si>
    <t>Otros gastos varios</t>
  </si>
  <si>
    <t>56000</t>
  </si>
  <si>
    <t xml:space="preserve"> INVERSIÓN PÚBLICA</t>
  </si>
  <si>
    <t>56100</t>
  </si>
  <si>
    <t>INVERSIÓN PÚBLICA NO CAPITALIZABLE</t>
  </si>
  <si>
    <t>56110</t>
  </si>
  <si>
    <t>Construcción en bienes no capitalizables</t>
  </si>
  <si>
    <t>TOTAL DE GASTOS Y OTRAS PERDIDAS</t>
  </si>
  <si>
    <t>RESULTADO DEL EJERCICIO (AHORRO/DESAHORRO)</t>
  </si>
  <si>
    <t>Bajo protesta de decir verdad declaramos que los estados financieros y sus notas, son razonablemente correctos y son responsabilidad del emisor.</t>
  </si>
  <si>
    <t xml:space="preserve"> </t>
  </si>
  <si>
    <t>MUNICIPIO TAMAZULA DE GORDIANO</t>
  </si>
  <si>
    <t>DEL 1 AL 31 DE MAYO DE 2023</t>
  </si>
  <si>
    <t>ING. RAÚL EVERARDO GUTIÉRREZ CASTAÑEDA</t>
  </si>
  <si>
    <t>MTRO. ARNOLDO SOLÓRZANO CUEVAS</t>
  </si>
  <si>
    <t>PRESIDENTE MUNICIPAL</t>
  </si>
  <si>
    <t>TESORERO MUNICIPAL</t>
  </si>
  <si>
    <t>ASEJ2023-05-09-04-2024-1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</si>
</sst>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i/>
      <sz val="12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3" fillId="0" borderId="1" xfId="0" applyFont="1" applyBorder="1" applyAlignment="1" applyProtection="1">
      <alignment horizontal="center"/>
      <protection hidden="1"/>
    </xf>
    <xf numFmtId="164" fontId="3" fillId="0" borderId="1" xfId="0" quotePrefix="1" applyNumberFormat="1" applyFont="1" applyBorder="1" applyAlignment="1" applyProtection="1">
      <alignment horizontal="center"/>
      <protection hidden="1"/>
    </xf>
    <xf numFmtId="0" fontId="5" fillId="0" borderId="0" xfId="0" applyFont="1" applyProtection="1">
      <protection hidden="1"/>
    </xf>
    <xf numFmtId="0" fontId="1" fillId="0" borderId="2" xfId="0" applyFont="1" applyBorder="1" applyAlignment="1" applyProtection="1">
      <alignment horizontal="center" vertical="center"/>
      <protection hidden="1"/>
    </xf>
    <xf numFmtId="0" fontId="4" fillId="0" borderId="3" xfId="0" applyFont="1" applyBorder="1" applyAlignment="1" applyProtection="1">
      <alignment horizontal="left"/>
      <protection hidden="1"/>
    </xf>
    <xf numFmtId="0" fontId="0" fillId="0" borderId="3" xfId="0" applyBorder="1" applyAlignment="1" applyProtection="1">
      <alignment horizontal="left"/>
      <protection hidden="1"/>
    </xf>
    <xf numFmtId="164" fontId="0" fillId="0" borderId="3" xfId="0" applyNumberForma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center" vertical="center"/>
      <protection hidden="1"/>
    </xf>
    <xf numFmtId="0" fontId="6" fillId="0" borderId="4" xfId="0" applyFont="1" applyBorder="1" applyAlignment="1" applyProtection="1">
      <alignment horizontal="left" indent="1"/>
      <protection hidden="1"/>
    </xf>
    <xf numFmtId="0" fontId="0" fillId="0" borderId="4" xfId="0" applyBorder="1" applyAlignment="1" applyProtection="1">
      <alignment horizontal="left"/>
      <protection hidden="1"/>
    </xf>
    <xf numFmtId="4" fontId="6" fillId="0" borderId="4" xfId="0" applyNumberFormat="1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left" indent="2"/>
      <protection hidden="1"/>
    </xf>
    <xf numFmtId="4" fontId="1" fillId="0" borderId="4" xfId="0" applyNumberFormat="1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left" indent="3"/>
      <protection hidden="1"/>
    </xf>
    <xf numFmtId="4" fontId="1" fillId="0" borderId="4" xfId="0" applyNumberFormat="1" applyFont="1" applyBorder="1" applyAlignment="1" applyProtection="1">
      <alignment horizontal="right" vertical="center"/>
      <protection hidden="1"/>
    </xf>
    <xf numFmtId="0" fontId="0" fillId="0" borderId="4" xfId="0" applyBorder="1" applyAlignment="1" applyProtection="1">
      <alignment horizontal="center" vertical="center"/>
      <protection hidden="1"/>
    </xf>
    <xf numFmtId="0" fontId="7" fillId="0" borderId="4" xfId="0" applyFont="1" applyBorder="1" applyAlignment="1" applyProtection="1">
      <alignment horizontal="left" indent="3"/>
      <protection hidden="1"/>
    </xf>
    <xf numFmtId="4" fontId="0" fillId="0" borderId="4" xfId="0" applyNumberForma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left" indent="1"/>
      <protection hidden="1"/>
    </xf>
    <xf numFmtId="0" fontId="1" fillId="0" borderId="4" xfId="0" applyFont="1" applyBorder="1" applyAlignment="1" applyProtection="1">
      <alignment horizontal="left"/>
      <protection hidden="1"/>
    </xf>
    <xf numFmtId="0" fontId="0" fillId="0" borderId="4" xfId="0" applyBorder="1" applyAlignment="1" applyProtection="1">
      <alignment horizontal="left" indent="3"/>
      <protection hidden="1"/>
    </xf>
    <xf numFmtId="0" fontId="8" fillId="0" borderId="4" xfId="0" applyFont="1" applyBorder="1" applyAlignment="1" applyProtection="1">
      <alignment vertical="center"/>
      <protection hidden="1"/>
    </xf>
    <xf numFmtId="0" fontId="1" fillId="0" borderId="0" xfId="0" applyFont="1" applyProtection="1">
      <protection hidden="1"/>
    </xf>
    <xf numFmtId="4" fontId="1" fillId="0" borderId="5" xfId="0" applyNumberFormat="1" applyFont="1" applyBorder="1" applyAlignment="1" applyProtection="1">
      <alignment horizontal="right" vertical="center"/>
      <protection hidden="1"/>
    </xf>
    <xf numFmtId="4" fontId="6" fillId="0" borderId="3" xfId="0" applyNumberFormat="1" applyFont="1" applyBorder="1" applyAlignment="1" applyProtection="1">
      <alignment horizontal="center" vertical="center"/>
      <protection hidden="1"/>
    </xf>
    <xf numFmtId="0" fontId="10" fillId="0" borderId="4" xfId="0" applyFont="1" applyBorder="1" applyAlignment="1" applyProtection="1">
      <alignment vertical="center"/>
      <protection hidden="1"/>
    </xf>
    <xf numFmtId="0" fontId="0" fillId="0" borderId="4" xfId="0" applyBorder="1" applyProtection="1">
      <protection hidden="1"/>
    </xf>
    <xf numFmtId="4" fontId="6" fillId="0" borderId="6" xfId="0" applyNumberFormat="1" applyFont="1" applyBorder="1" applyAlignment="1" applyProtection="1">
      <alignment horizontal="center" vertical="center"/>
      <protection hidden="1"/>
    </xf>
    <xf numFmtId="4" fontId="4" fillId="0" borderId="7" xfId="0" applyNumberFormat="1" applyFont="1" applyBorder="1" applyAlignment="1" applyProtection="1">
      <alignment horizontal="right" vertical="center"/>
      <protection hidden="1"/>
    </xf>
    <xf numFmtId="0" fontId="0" fillId="0" borderId="0" xfId="0" applyAlignment="1" applyProtection="1">
      <alignment horizontal="left"/>
      <protection hidden="1"/>
    </xf>
    <xf numFmtId="164" fontId="0" fillId="0" borderId="0" xfId="0" applyNumberFormat="1" applyAlignment="1" applyProtection="1">
      <alignment horizontal="right" vertical="center"/>
      <protection hidden="1"/>
    </xf>
    <xf numFmtId="0" fontId="11" fillId="0" borderId="0" xfId="0" applyFont="1" applyProtection="1">
      <protection hidden="1"/>
    </xf>
    <xf numFmtId="0" fontId="6" fillId="0" borderId="0" xfId="0" applyFont="1" applyAlignment="1" applyProtection="1">
      <alignment vertical="top"/>
      <protection hidden="1"/>
    </xf>
    <xf numFmtId="0" fontId="1" fillId="0" borderId="0" xfId="0" applyFont="1" applyAlignment="1" applyProtection="1">
      <alignment vertical="top"/>
      <protection hidden="1"/>
    </xf>
    <xf numFmtId="0" fontId="0" fillId="0" borderId="0" xfId="0" applyAlignment="1" applyProtection="1">
      <alignment horizontal="center"/>
      <protection hidden="1"/>
    </xf>
    <xf numFmtId="0" fontId="2" fillId="0" borderId="0" xfId="0" applyFont="1" applyProtection="1">
      <protection hidden="1"/>
    </xf>
    <xf numFmtId="0" fontId="3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2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12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top" wrapText="1"/>
      <protection hidden="1"/>
    </xf>
    <xf numFmtId="0" fontId="3" fillId="0" borderId="1" xfId="0" applyFont="1" applyBorder="1" applyAlignment="1" applyProtection="1">
      <alignment horizontal="center"/>
      <protection hidden="1"/>
    </xf>
    <xf numFmtId="0" fontId="9" fillId="0" borderId="4" xfId="0" applyFont="1" applyBorder="1" applyAlignment="1" applyProtection="1">
      <alignment horizontal="right" vertical="center"/>
      <protection hidden="1"/>
    </xf>
    <xf numFmtId="0" fontId="4" fillId="0" borderId="0" xfId="0" applyFont="1" applyAlignment="1" applyProtection="1">
      <alignment horizontal="right"/>
      <protection hidden="1"/>
    </xf>
    <xf numFmtId="0" fontId="0" fillId="0" borderId="1" xfId="0" applyBorder="1" applyAlignment="1" applyProtection="1">
      <alignment horizontal="center"/>
      <protection hidden="1"/>
    </xf>
    <xf numFmtId="0" fontId="6" fillId="0" borderId="8" xfId="0" applyFont="1" applyBorder="1" applyAlignment="1" applyProtection="1">
      <alignment horizontal="center" wrapText="1"/>
      <protection hidden="1"/>
    </xf>
    <xf numFmtId="0" fontId="6" fillId="0" borderId="0" xfId="0" applyFont="1" applyAlignment="1" applyProtection="1">
      <alignment horizont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409575</xdr:colOff>
      <xdr:row>544</xdr:row>
      <xdr:rowOff>85725</xdr:rowOff>
    </xdr:from>
    <xdr:to>
      <xdr:col>7</xdr:col>
      <xdr:colOff>38100</xdr:colOff>
      <xdr:row>556</xdr:row>
      <xdr:rowOff>30953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409575" y="104308275"/>
          <a:ext cx="1419225" cy="1393028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20">
    <tabColor theme="0" tint="-0.14999847407452621"/>
    <pageSetUpPr fitToPage="1"/>
  </sheetPr>
  <dimension ref="A1:AZ567"/>
  <sheetViews>
    <sheetView showGridLines="0" tabSelected="1" zoomScale="80" zoomScaleNormal="80" workbookViewId="0">
      <pane ySplit="5" topLeftCell="A525" activePane="bottomLeft" state="frozen"/>
      <selection pane="bottomLeft" activeCell="AG544" sqref="AG544:AU547"/>
    </sheetView>
  </sheetViews>
  <sheetFormatPr baseColWidth="10" defaultColWidth="0" defaultRowHeight="15" zeroHeight="1" x14ac:dyDescent="0.25"/>
  <cols>
    <col min="1" max="1" width="9.7109375" style="1" bestFit="1" customWidth="1"/>
    <col min="2" max="49" width="2.85546875" style="32" customWidth="1"/>
    <col min="50" max="50" width="22.85546875" style="32" customWidth="1"/>
    <col min="51" max="51" width="22.85546875" style="33" customWidth="1"/>
    <col min="52" max="52" width="0.5703125" style="1" customWidth="1"/>
    <col min="53" max="16384" width="11.42578125" style="1" hidden="1"/>
  </cols>
  <sheetData>
    <row r="1" spans="1:51" ht="23.25" x14ac:dyDescent="0.35">
      <c r="A1" s="38"/>
      <c r="B1" s="41" t="s">
        <v>1049</v>
      </c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  <c r="AH1" s="41"/>
      <c r="AI1" s="41"/>
      <c r="AJ1" s="41"/>
      <c r="AK1" s="41"/>
      <c r="AL1" s="41"/>
      <c r="AM1" s="41"/>
      <c r="AN1" s="41"/>
      <c r="AO1" s="41"/>
      <c r="AP1" s="41"/>
      <c r="AQ1" s="41"/>
      <c r="AR1" s="41"/>
      <c r="AS1" s="41"/>
      <c r="AT1" s="41"/>
      <c r="AU1" s="41"/>
      <c r="AV1" s="41"/>
      <c r="AW1" s="41"/>
      <c r="AX1" s="41"/>
      <c r="AY1" s="41"/>
    </row>
    <row r="2" spans="1:51" ht="21" x14ac:dyDescent="0.35">
      <c r="A2" s="39"/>
      <c r="B2" s="42" t="s">
        <v>0</v>
      </c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  <c r="AR2" s="42"/>
      <c r="AS2" s="42"/>
      <c r="AT2" s="42"/>
      <c r="AU2" s="42"/>
      <c r="AV2" s="42"/>
      <c r="AW2" s="42"/>
      <c r="AX2" s="42"/>
      <c r="AY2" s="42"/>
    </row>
    <row r="3" spans="1:51" ht="18.75" x14ac:dyDescent="0.3">
      <c r="A3" s="40"/>
      <c r="B3" s="43" t="s">
        <v>1050</v>
      </c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  <c r="AL3" s="43"/>
      <c r="AM3" s="43"/>
      <c r="AN3" s="43"/>
      <c r="AO3" s="43"/>
      <c r="AP3" s="43"/>
      <c r="AQ3" s="43"/>
      <c r="AR3" s="43"/>
      <c r="AS3" s="43"/>
      <c r="AT3" s="43"/>
      <c r="AU3" s="43"/>
      <c r="AV3" s="43"/>
      <c r="AW3" s="43"/>
      <c r="AX3" s="43"/>
      <c r="AY3" s="43"/>
    </row>
    <row r="4" spans="1:51" ht="15" customHeight="1" x14ac:dyDescent="0.3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</row>
    <row r="5" spans="1:51" s="5" customFormat="1" ht="21" x14ac:dyDescent="0.35">
      <c r="A5" s="3" t="s">
        <v>1</v>
      </c>
      <c r="B5" s="46" t="s">
        <v>2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" t="s">
        <v>3</v>
      </c>
      <c r="AY5" s="4" t="s">
        <v>4</v>
      </c>
    </row>
    <row r="6" spans="1:51" ht="18.75" x14ac:dyDescent="0.3">
      <c r="A6" s="6" t="s">
        <v>5</v>
      </c>
      <c r="B6" s="7" t="s">
        <v>6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9"/>
    </row>
    <row r="7" spans="1:51" ht="15.75" x14ac:dyDescent="0.25">
      <c r="A7" s="10" t="s">
        <v>7</v>
      </c>
      <c r="B7" s="11" t="s">
        <v>8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3">
        <f>AX8+AX29+AX35+AX40+AX72+AX81+AX102</f>
        <v>24594665.789999999</v>
      </c>
      <c r="AY7" s="13">
        <f>AY8+AY29+AY35+AY40+AY72+AY81+AY102</f>
        <v>33543710.010000005</v>
      </c>
    </row>
    <row r="8" spans="1:51" x14ac:dyDescent="0.25">
      <c r="A8" s="10" t="s">
        <v>9</v>
      </c>
      <c r="B8" s="14" t="s">
        <v>10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5">
        <f>AX9+AX11+AX15+AX16+AX17+AX18+AX19+AX25+AX27</f>
        <v>12017354.24</v>
      </c>
      <c r="AY8" s="15">
        <f>AY9+AY11+AY15+AY16+AY17+AY18+AY19+AY25+AY27</f>
        <v>17934341.130000003</v>
      </c>
    </row>
    <row r="9" spans="1:51" x14ac:dyDescent="0.25">
      <c r="A9" s="10">
        <v>41110</v>
      </c>
      <c r="B9" s="16" t="s">
        <v>11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7">
        <f>SUM(AX10)</f>
        <v>0</v>
      </c>
      <c r="AY9" s="17">
        <f>SUM(AY10)</f>
        <v>0</v>
      </c>
    </row>
    <row r="10" spans="1:51" x14ac:dyDescent="0.25">
      <c r="A10" s="18" t="s">
        <v>12</v>
      </c>
      <c r="B10" s="19" t="s">
        <v>13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20">
        <v>0</v>
      </c>
      <c r="AY10" s="20">
        <v>0</v>
      </c>
    </row>
    <row r="11" spans="1:51" x14ac:dyDescent="0.25">
      <c r="A11" s="10">
        <v>41120</v>
      </c>
      <c r="B11" s="16" t="s">
        <v>14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7">
        <f>SUM(AX12:AX14)</f>
        <v>12017354.24</v>
      </c>
      <c r="AY11" s="17">
        <f>SUM(AY12:AY14)</f>
        <v>17934341.130000003</v>
      </c>
    </row>
    <row r="12" spans="1:51" x14ac:dyDescent="0.25">
      <c r="A12" s="18" t="s">
        <v>15</v>
      </c>
      <c r="B12" s="19" t="s">
        <v>16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20">
        <v>9365414.6899999995</v>
      </c>
      <c r="AY12" s="20">
        <v>12159561.310000001</v>
      </c>
    </row>
    <row r="13" spans="1:51" x14ac:dyDescent="0.25">
      <c r="A13" s="18" t="s">
        <v>17</v>
      </c>
      <c r="B13" s="19" t="s">
        <v>18</v>
      </c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20">
        <v>2577275.5</v>
      </c>
      <c r="AY13" s="20">
        <v>5658156</v>
      </c>
    </row>
    <row r="14" spans="1:51" x14ac:dyDescent="0.25">
      <c r="A14" s="18" t="s">
        <v>19</v>
      </c>
      <c r="B14" s="19" t="s">
        <v>20</v>
      </c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20">
        <v>74664.05</v>
      </c>
      <c r="AY14" s="20">
        <v>116623.82</v>
      </c>
    </row>
    <row r="15" spans="1:51" x14ac:dyDescent="0.25">
      <c r="A15" s="10" t="s">
        <v>21</v>
      </c>
      <c r="B15" s="16" t="s">
        <v>22</v>
      </c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7">
        <v>0</v>
      </c>
      <c r="AY15" s="17">
        <v>0</v>
      </c>
    </row>
    <row r="16" spans="1:51" x14ac:dyDescent="0.25">
      <c r="A16" s="10" t="s">
        <v>23</v>
      </c>
      <c r="B16" s="16" t="s">
        <v>24</v>
      </c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7">
        <v>0</v>
      </c>
      <c r="AY16" s="17">
        <v>0</v>
      </c>
    </row>
    <row r="17" spans="1:51" x14ac:dyDescent="0.25">
      <c r="A17" s="10" t="s">
        <v>25</v>
      </c>
      <c r="B17" s="16" t="s">
        <v>26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7">
        <v>0</v>
      </c>
      <c r="AY17" s="17">
        <v>0</v>
      </c>
    </row>
    <row r="18" spans="1:51" x14ac:dyDescent="0.25">
      <c r="A18" s="10" t="s">
        <v>27</v>
      </c>
      <c r="B18" s="16" t="s">
        <v>28</v>
      </c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7">
        <v>0</v>
      </c>
      <c r="AY18" s="17">
        <v>0</v>
      </c>
    </row>
    <row r="19" spans="1:51" x14ac:dyDescent="0.25">
      <c r="A19" s="10" t="s">
        <v>29</v>
      </c>
      <c r="B19" s="16" t="s">
        <v>30</v>
      </c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7">
        <f>SUM(AX20:AX24)</f>
        <v>0</v>
      </c>
      <c r="AY19" s="17">
        <f>SUM(AY20:AY24)</f>
        <v>0</v>
      </c>
    </row>
    <row r="20" spans="1:51" x14ac:dyDescent="0.25">
      <c r="A20" s="18" t="s">
        <v>31</v>
      </c>
      <c r="B20" s="19" t="s">
        <v>32</v>
      </c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20">
        <v>0</v>
      </c>
      <c r="AY20" s="20">
        <v>0</v>
      </c>
    </row>
    <row r="21" spans="1:51" x14ac:dyDescent="0.25">
      <c r="A21" s="18" t="s">
        <v>33</v>
      </c>
      <c r="B21" s="19" t="s">
        <v>34</v>
      </c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20">
        <v>0</v>
      </c>
      <c r="AY21" s="20">
        <v>0</v>
      </c>
    </row>
    <row r="22" spans="1:51" x14ac:dyDescent="0.25">
      <c r="A22" s="18" t="s">
        <v>35</v>
      </c>
      <c r="B22" s="19" t="s">
        <v>36</v>
      </c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20">
        <v>0</v>
      </c>
      <c r="AY22" s="20">
        <v>0</v>
      </c>
    </row>
    <row r="23" spans="1:51" x14ac:dyDescent="0.25">
      <c r="A23" s="18" t="s">
        <v>37</v>
      </c>
      <c r="B23" s="19" t="s">
        <v>38</v>
      </c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20">
        <v>0</v>
      </c>
      <c r="AY23" s="20">
        <v>0</v>
      </c>
    </row>
    <row r="24" spans="1:51" x14ac:dyDescent="0.25">
      <c r="A24" s="18" t="s">
        <v>39</v>
      </c>
      <c r="B24" s="19" t="s">
        <v>40</v>
      </c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20">
        <v>0</v>
      </c>
      <c r="AY24" s="20">
        <v>0</v>
      </c>
    </row>
    <row r="25" spans="1:51" x14ac:dyDescent="0.25">
      <c r="A25" s="10" t="s">
        <v>41</v>
      </c>
      <c r="B25" s="16" t="s">
        <v>42</v>
      </c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7">
        <f>SUM(AX26)</f>
        <v>0</v>
      </c>
      <c r="AY25" s="17">
        <f>SUM(AY26)</f>
        <v>0</v>
      </c>
    </row>
    <row r="26" spans="1:51" x14ac:dyDescent="0.25">
      <c r="A26" s="18" t="s">
        <v>43</v>
      </c>
      <c r="B26" s="19" t="s">
        <v>42</v>
      </c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20">
        <v>0</v>
      </c>
      <c r="AY26" s="20">
        <v>0</v>
      </c>
    </row>
    <row r="27" spans="1:51" x14ac:dyDescent="0.25">
      <c r="A27" s="10" t="s">
        <v>44</v>
      </c>
      <c r="B27" s="16" t="s">
        <v>45</v>
      </c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7">
        <f>SUM(AX28)</f>
        <v>0</v>
      </c>
      <c r="AY27" s="17">
        <f>SUM(AY28)</f>
        <v>0</v>
      </c>
    </row>
    <row r="28" spans="1:51" x14ac:dyDescent="0.25">
      <c r="A28" s="18" t="s">
        <v>46</v>
      </c>
      <c r="B28" s="19" t="s">
        <v>47</v>
      </c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20">
        <v>0</v>
      </c>
      <c r="AY28" s="20">
        <v>0</v>
      </c>
    </row>
    <row r="29" spans="1:51" x14ac:dyDescent="0.25">
      <c r="A29" s="10" t="s">
        <v>48</v>
      </c>
      <c r="B29" s="21" t="s">
        <v>49</v>
      </c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5">
        <f>SUM(AX30:AX34)</f>
        <v>0</v>
      </c>
      <c r="AY29" s="15">
        <f>SUM(AY30:AY34)</f>
        <v>0</v>
      </c>
    </row>
    <row r="30" spans="1:51" x14ac:dyDescent="0.25">
      <c r="A30" s="10" t="s">
        <v>50</v>
      </c>
      <c r="B30" s="16" t="s">
        <v>51</v>
      </c>
      <c r="C30" s="2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7">
        <v>0</v>
      </c>
      <c r="AY30" s="17">
        <v>0</v>
      </c>
    </row>
    <row r="31" spans="1:51" x14ac:dyDescent="0.25">
      <c r="A31" s="10" t="s">
        <v>52</v>
      </c>
      <c r="B31" s="16" t="s">
        <v>53</v>
      </c>
      <c r="C31" s="2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7">
        <v>0</v>
      </c>
      <c r="AY31" s="17">
        <v>0</v>
      </c>
    </row>
    <row r="32" spans="1:51" x14ac:dyDescent="0.25">
      <c r="A32" s="10" t="s">
        <v>54</v>
      </c>
      <c r="B32" s="16" t="s">
        <v>55</v>
      </c>
      <c r="C32" s="2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7">
        <v>0</v>
      </c>
      <c r="AY32" s="17">
        <v>0</v>
      </c>
    </row>
    <row r="33" spans="1:51" x14ac:dyDescent="0.25">
      <c r="A33" s="10" t="s">
        <v>56</v>
      </c>
      <c r="B33" s="16" t="s">
        <v>57</v>
      </c>
      <c r="C33" s="2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7">
        <v>0</v>
      </c>
      <c r="AY33" s="17">
        <v>0</v>
      </c>
    </row>
    <row r="34" spans="1:51" x14ac:dyDescent="0.25">
      <c r="A34" s="10" t="s">
        <v>58</v>
      </c>
      <c r="B34" s="16" t="s">
        <v>59</v>
      </c>
      <c r="C34" s="2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7">
        <v>0</v>
      </c>
      <c r="AY34" s="17">
        <v>0</v>
      </c>
    </row>
    <row r="35" spans="1:51" x14ac:dyDescent="0.25">
      <c r="A35" s="10" t="s">
        <v>60</v>
      </c>
      <c r="B35" s="21" t="s">
        <v>61</v>
      </c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5">
        <f>AX36+AX38</f>
        <v>0</v>
      </c>
      <c r="AY35" s="15">
        <f>AY36+AY38</f>
        <v>0</v>
      </c>
    </row>
    <row r="36" spans="1:51" x14ac:dyDescent="0.25">
      <c r="A36" s="10" t="s">
        <v>62</v>
      </c>
      <c r="B36" s="16" t="s">
        <v>63</v>
      </c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7">
        <f>SUM(AX37)</f>
        <v>0</v>
      </c>
      <c r="AY36" s="17">
        <f>SUM(AY37)</f>
        <v>0</v>
      </c>
    </row>
    <row r="37" spans="1:51" x14ac:dyDescent="0.25">
      <c r="A37" s="18" t="s">
        <v>64</v>
      </c>
      <c r="B37" s="19" t="s">
        <v>65</v>
      </c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20">
        <v>0</v>
      </c>
      <c r="AY37" s="20">
        <v>0</v>
      </c>
    </row>
    <row r="38" spans="1:51" x14ac:dyDescent="0.25">
      <c r="A38" s="10" t="s">
        <v>66</v>
      </c>
      <c r="B38" s="16" t="s">
        <v>67</v>
      </c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7">
        <f>SUM(AX39)</f>
        <v>0</v>
      </c>
      <c r="AY38" s="17">
        <f>SUM(AY39)</f>
        <v>0</v>
      </c>
    </row>
    <row r="39" spans="1:51" x14ac:dyDescent="0.25">
      <c r="A39" s="18" t="s">
        <v>68</v>
      </c>
      <c r="B39" s="19" t="s">
        <v>69</v>
      </c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20">
        <v>0</v>
      </c>
      <c r="AY39" s="20">
        <v>0</v>
      </c>
    </row>
    <row r="40" spans="1:51" x14ac:dyDescent="0.25">
      <c r="A40" s="10" t="s">
        <v>70</v>
      </c>
      <c r="B40" s="21" t="s">
        <v>71</v>
      </c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5">
        <f>AX41+AX46+AX47+AX62+AX68+AX70</f>
        <v>8939333.4700000007</v>
      </c>
      <c r="AY40" s="15">
        <f>AY41+AY46+AY47+AY62+AY68+AY70</f>
        <v>11514303.130000001</v>
      </c>
    </row>
    <row r="41" spans="1:51" x14ac:dyDescent="0.25">
      <c r="A41" s="10" t="s">
        <v>72</v>
      </c>
      <c r="B41" s="16" t="s">
        <v>73</v>
      </c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7">
        <f>SUM(AX42:AX45)</f>
        <v>2681451.27</v>
      </c>
      <c r="AY41" s="17">
        <f>SUM(AY42:AY45)</f>
        <v>3541551.24</v>
      </c>
    </row>
    <row r="42" spans="1:51" x14ac:dyDescent="0.25">
      <c r="A42" s="18" t="s">
        <v>74</v>
      </c>
      <c r="B42" s="19" t="s">
        <v>75</v>
      </c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20">
        <v>1433462.42</v>
      </c>
      <c r="AY42" s="20">
        <v>1776433.19</v>
      </c>
    </row>
    <row r="43" spans="1:51" x14ac:dyDescent="0.25">
      <c r="A43" s="18" t="s">
        <v>76</v>
      </c>
      <c r="B43" s="19" t="s">
        <v>77</v>
      </c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20">
        <v>532706</v>
      </c>
      <c r="AY43" s="20">
        <v>1021140</v>
      </c>
    </row>
    <row r="44" spans="1:51" x14ac:dyDescent="0.25">
      <c r="A44" s="18" t="s">
        <v>78</v>
      </c>
      <c r="B44" s="19" t="s">
        <v>79</v>
      </c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20">
        <v>715282.85</v>
      </c>
      <c r="AY44" s="20">
        <v>743978.05</v>
      </c>
    </row>
    <row r="45" spans="1:51" x14ac:dyDescent="0.25">
      <c r="A45" s="18" t="s">
        <v>80</v>
      </c>
      <c r="B45" s="19" t="s">
        <v>81</v>
      </c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20">
        <v>0</v>
      </c>
      <c r="AY45" s="20">
        <v>0</v>
      </c>
    </row>
    <row r="46" spans="1:51" x14ac:dyDescent="0.25">
      <c r="A46" s="10" t="s">
        <v>82</v>
      </c>
      <c r="B46" s="16" t="s">
        <v>83</v>
      </c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7">
        <v>0</v>
      </c>
      <c r="AY46" s="17">
        <v>0</v>
      </c>
    </row>
    <row r="47" spans="1:51" x14ac:dyDescent="0.25">
      <c r="A47" s="10" t="s">
        <v>84</v>
      </c>
      <c r="B47" s="16" t="s">
        <v>85</v>
      </c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7">
        <f>SUM(AX48:AX61)</f>
        <v>6229336.1100000003</v>
      </c>
      <c r="AY47" s="17">
        <f>SUM(AY48:AY61)</f>
        <v>7946308.0799999991</v>
      </c>
    </row>
    <row r="48" spans="1:51" x14ac:dyDescent="0.25">
      <c r="A48" s="18" t="s">
        <v>86</v>
      </c>
      <c r="B48" s="19" t="s">
        <v>87</v>
      </c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20">
        <v>1649510.86</v>
      </c>
      <c r="AY48" s="20">
        <v>1758552.82</v>
      </c>
    </row>
    <row r="49" spans="1:51" x14ac:dyDescent="0.25">
      <c r="A49" s="18" t="s">
        <v>88</v>
      </c>
      <c r="B49" s="19" t="s">
        <v>89</v>
      </c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20">
        <v>564797.67000000004</v>
      </c>
      <c r="AY49" s="20">
        <v>520827.08</v>
      </c>
    </row>
    <row r="50" spans="1:51" x14ac:dyDescent="0.25">
      <c r="A50" s="18" t="s">
        <v>90</v>
      </c>
      <c r="B50" s="19" t="s">
        <v>91</v>
      </c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20">
        <v>393444.86</v>
      </c>
      <c r="AY50" s="20">
        <v>540633.31999999995</v>
      </c>
    </row>
    <row r="51" spans="1:51" x14ac:dyDescent="0.25">
      <c r="A51" s="18" t="s">
        <v>92</v>
      </c>
      <c r="B51" s="19" t="s">
        <v>93</v>
      </c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20">
        <v>0</v>
      </c>
      <c r="AY51" s="20">
        <v>0</v>
      </c>
    </row>
    <row r="52" spans="1:51" x14ac:dyDescent="0.25">
      <c r="A52" s="18" t="s">
        <v>94</v>
      </c>
      <c r="B52" s="19" t="s">
        <v>95</v>
      </c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20">
        <v>0</v>
      </c>
      <c r="AY52" s="20">
        <v>0</v>
      </c>
    </row>
    <row r="53" spans="1:51" x14ac:dyDescent="0.25">
      <c r="A53" s="18" t="s">
        <v>96</v>
      </c>
      <c r="B53" s="19" t="s">
        <v>97</v>
      </c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20">
        <v>47440.12</v>
      </c>
      <c r="AY53" s="20">
        <v>24858.66</v>
      </c>
    </row>
    <row r="54" spans="1:51" x14ac:dyDescent="0.25">
      <c r="A54" s="18" t="s">
        <v>98</v>
      </c>
      <c r="B54" s="19" t="s">
        <v>99</v>
      </c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20">
        <v>37000.82</v>
      </c>
      <c r="AY54" s="20">
        <v>30718.69</v>
      </c>
    </row>
    <row r="55" spans="1:51" x14ac:dyDescent="0.25">
      <c r="A55" s="18" t="s">
        <v>100</v>
      </c>
      <c r="B55" s="19" t="s">
        <v>101</v>
      </c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20">
        <v>0</v>
      </c>
      <c r="AY55" s="20">
        <v>0</v>
      </c>
    </row>
    <row r="56" spans="1:51" x14ac:dyDescent="0.25">
      <c r="A56" s="18" t="s">
        <v>102</v>
      </c>
      <c r="B56" s="19" t="s">
        <v>103</v>
      </c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20">
        <v>141310.99</v>
      </c>
      <c r="AY56" s="20">
        <v>168954.34</v>
      </c>
    </row>
    <row r="57" spans="1:51" x14ac:dyDescent="0.25">
      <c r="A57" s="18" t="s">
        <v>104</v>
      </c>
      <c r="B57" s="19" t="s">
        <v>105</v>
      </c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20">
        <v>988414.6</v>
      </c>
      <c r="AY57" s="20">
        <v>964020.75</v>
      </c>
    </row>
    <row r="58" spans="1:51" x14ac:dyDescent="0.25">
      <c r="A58" s="18" t="s">
        <v>106</v>
      </c>
      <c r="B58" s="19" t="s">
        <v>107</v>
      </c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20">
        <v>884380.63</v>
      </c>
      <c r="AY58" s="20">
        <v>1547176.78</v>
      </c>
    </row>
    <row r="59" spans="1:51" x14ac:dyDescent="0.25">
      <c r="A59" s="18" t="s">
        <v>108</v>
      </c>
      <c r="B59" s="19" t="s">
        <v>109</v>
      </c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20">
        <v>196806.39</v>
      </c>
      <c r="AY59" s="20">
        <v>222939.73</v>
      </c>
    </row>
    <row r="60" spans="1:51" x14ac:dyDescent="0.25">
      <c r="A60" s="18" t="s">
        <v>110</v>
      </c>
      <c r="B60" s="19" t="s">
        <v>111</v>
      </c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20">
        <v>1203846.93</v>
      </c>
      <c r="AY60" s="20">
        <v>1981254.94</v>
      </c>
    </row>
    <row r="61" spans="1:51" x14ac:dyDescent="0.25">
      <c r="A61" s="18" t="s">
        <v>112</v>
      </c>
      <c r="B61" s="19" t="s">
        <v>113</v>
      </c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20">
        <v>122382.24</v>
      </c>
      <c r="AY61" s="20">
        <v>186370.97</v>
      </c>
    </row>
    <row r="62" spans="1:51" x14ac:dyDescent="0.25">
      <c r="A62" s="10" t="s">
        <v>114</v>
      </c>
      <c r="B62" s="16" t="s">
        <v>115</v>
      </c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7">
        <f>SUM(AX63:AX67)</f>
        <v>28546.09</v>
      </c>
      <c r="AY62" s="17">
        <f>SUM(AY63:AY67)</f>
        <v>26443.81</v>
      </c>
    </row>
    <row r="63" spans="1:51" x14ac:dyDescent="0.25">
      <c r="A63" s="18" t="s">
        <v>116</v>
      </c>
      <c r="B63" s="19" t="s">
        <v>32</v>
      </c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20">
        <v>0</v>
      </c>
      <c r="AY63" s="20">
        <v>0</v>
      </c>
    </row>
    <row r="64" spans="1:51" x14ac:dyDescent="0.25">
      <c r="A64" s="18" t="s">
        <v>117</v>
      </c>
      <c r="B64" s="19" t="s">
        <v>34</v>
      </c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20">
        <v>0</v>
      </c>
      <c r="AY64" s="20">
        <v>0</v>
      </c>
    </row>
    <row r="65" spans="1:51" x14ac:dyDescent="0.25">
      <c r="A65" s="18" t="s">
        <v>118</v>
      </c>
      <c r="B65" s="19" t="s">
        <v>36</v>
      </c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20">
        <v>0</v>
      </c>
      <c r="AY65" s="20">
        <v>0</v>
      </c>
    </row>
    <row r="66" spans="1:51" x14ac:dyDescent="0.25">
      <c r="A66" s="18" t="s">
        <v>119</v>
      </c>
      <c r="B66" s="19" t="s">
        <v>38</v>
      </c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20">
        <v>0</v>
      </c>
      <c r="AY66" s="20">
        <v>0</v>
      </c>
    </row>
    <row r="67" spans="1:51" x14ac:dyDescent="0.25">
      <c r="A67" s="18" t="s">
        <v>120</v>
      </c>
      <c r="B67" s="19" t="s">
        <v>40</v>
      </c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20">
        <v>28546.09</v>
      </c>
      <c r="AY67" s="20">
        <v>26443.81</v>
      </c>
    </row>
    <row r="68" spans="1:51" x14ac:dyDescent="0.25">
      <c r="A68" s="10" t="s">
        <v>121</v>
      </c>
      <c r="B68" s="16" t="s">
        <v>122</v>
      </c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7">
        <f>SUM(AX69)</f>
        <v>0</v>
      </c>
      <c r="AY68" s="17">
        <f>SUM(AY69)</f>
        <v>0</v>
      </c>
    </row>
    <row r="69" spans="1:51" x14ac:dyDescent="0.25">
      <c r="A69" s="18" t="s">
        <v>123</v>
      </c>
      <c r="B69" s="19" t="s">
        <v>124</v>
      </c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20">
        <v>0</v>
      </c>
      <c r="AY69" s="20">
        <v>0</v>
      </c>
    </row>
    <row r="70" spans="1:51" x14ac:dyDescent="0.25">
      <c r="A70" s="10" t="s">
        <v>125</v>
      </c>
      <c r="B70" s="16" t="s">
        <v>126</v>
      </c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7">
        <f>SUM(AX71)</f>
        <v>0</v>
      </c>
      <c r="AY70" s="17">
        <f>SUM(AY71)</f>
        <v>0</v>
      </c>
    </row>
    <row r="71" spans="1:51" x14ac:dyDescent="0.25">
      <c r="A71" s="18" t="s">
        <v>127</v>
      </c>
      <c r="B71" s="19" t="s">
        <v>128</v>
      </c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20">
        <v>0</v>
      </c>
      <c r="AY71" s="20">
        <v>0</v>
      </c>
    </row>
    <row r="72" spans="1:51" x14ac:dyDescent="0.25">
      <c r="A72" s="10" t="s">
        <v>129</v>
      </c>
      <c r="B72" s="21" t="s">
        <v>130</v>
      </c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5">
        <f>AX73+AX76+AX77+AX78+AX80</f>
        <v>1849574.49</v>
      </c>
      <c r="AY72" s="15">
        <f>AY73+AY76+AY77+AY78+AY80</f>
        <v>2322379.9300000002</v>
      </c>
    </row>
    <row r="73" spans="1:51" x14ac:dyDescent="0.25">
      <c r="A73" s="10" t="s">
        <v>131</v>
      </c>
      <c r="B73" s="16" t="s">
        <v>132</v>
      </c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7">
        <f>SUM(AX74:AX75)</f>
        <v>1849574.49</v>
      </c>
      <c r="AY73" s="17">
        <f>SUM(AY74:AY75)</f>
        <v>2322379.9300000002</v>
      </c>
    </row>
    <row r="74" spans="1:51" x14ac:dyDescent="0.25">
      <c r="A74" s="18" t="s">
        <v>133</v>
      </c>
      <c r="B74" s="19" t="s">
        <v>134</v>
      </c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20">
        <v>473832.31</v>
      </c>
      <c r="AY74" s="20">
        <v>307309.21000000002</v>
      </c>
    </row>
    <row r="75" spans="1:51" x14ac:dyDescent="0.25">
      <c r="A75" s="18" t="s">
        <v>135</v>
      </c>
      <c r="B75" s="19" t="s">
        <v>136</v>
      </c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20">
        <v>1375742.18</v>
      </c>
      <c r="AY75" s="20">
        <v>2015070.72</v>
      </c>
    </row>
    <row r="76" spans="1:51" x14ac:dyDescent="0.25">
      <c r="A76" s="10" t="s">
        <v>137</v>
      </c>
      <c r="B76" s="16" t="s">
        <v>138</v>
      </c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7">
        <v>0</v>
      </c>
      <c r="AY76" s="17">
        <v>0</v>
      </c>
    </row>
    <row r="77" spans="1:51" x14ac:dyDescent="0.25">
      <c r="A77" s="10" t="s">
        <v>139</v>
      </c>
      <c r="B77" s="16" t="s">
        <v>140</v>
      </c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7">
        <v>0</v>
      </c>
      <c r="AY77" s="17">
        <v>0</v>
      </c>
    </row>
    <row r="78" spans="1:51" x14ac:dyDescent="0.25">
      <c r="A78" s="10" t="s">
        <v>141</v>
      </c>
      <c r="B78" s="16" t="s">
        <v>142</v>
      </c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7">
        <f>SUM(AX79)</f>
        <v>0</v>
      </c>
      <c r="AY78" s="17">
        <f>SUM(AY79)</f>
        <v>0</v>
      </c>
    </row>
    <row r="79" spans="1:51" x14ac:dyDescent="0.25">
      <c r="A79" s="18" t="s">
        <v>143</v>
      </c>
      <c r="B79" s="23" t="s">
        <v>144</v>
      </c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20">
        <v>0</v>
      </c>
      <c r="AY79" s="20">
        <v>0</v>
      </c>
    </row>
    <row r="80" spans="1:51" x14ac:dyDescent="0.25">
      <c r="A80" s="10" t="s">
        <v>145</v>
      </c>
      <c r="B80" s="16" t="s">
        <v>146</v>
      </c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7">
        <v>0</v>
      </c>
      <c r="AY80" s="17">
        <v>0</v>
      </c>
    </row>
    <row r="81" spans="1:51" x14ac:dyDescent="0.25">
      <c r="A81" s="10" t="s">
        <v>147</v>
      </c>
      <c r="B81" s="21" t="s">
        <v>148</v>
      </c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5">
        <f>AX82+AX83+AX85+AX87+AX89+AX91+AX93+AX94+AX100</f>
        <v>1788403.59</v>
      </c>
      <c r="AY81" s="15">
        <f>AY82+AY83+AY85+AY87+AY89+AY91+AY93+AY94+AY100</f>
        <v>1772685.82</v>
      </c>
    </row>
    <row r="82" spans="1:51" x14ac:dyDescent="0.25">
      <c r="A82" s="10" t="s">
        <v>149</v>
      </c>
      <c r="B82" s="16" t="s">
        <v>150</v>
      </c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7">
        <v>0</v>
      </c>
      <c r="AY82" s="17">
        <v>0</v>
      </c>
    </row>
    <row r="83" spans="1:51" x14ac:dyDescent="0.25">
      <c r="A83" s="10" t="s">
        <v>151</v>
      </c>
      <c r="B83" s="16" t="s">
        <v>152</v>
      </c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7">
        <f>SUM(AX84)</f>
        <v>436163</v>
      </c>
      <c r="AY83" s="17">
        <f>SUM(AY84)</f>
        <v>435746.57</v>
      </c>
    </row>
    <row r="84" spans="1:51" x14ac:dyDescent="0.25">
      <c r="A84" s="18" t="s">
        <v>153</v>
      </c>
      <c r="B84" s="23" t="s">
        <v>36</v>
      </c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20">
        <v>436163</v>
      </c>
      <c r="AY84" s="20">
        <v>435746.57</v>
      </c>
    </row>
    <row r="85" spans="1:51" x14ac:dyDescent="0.25">
      <c r="A85" s="10" t="s">
        <v>154</v>
      </c>
      <c r="B85" s="16" t="s">
        <v>155</v>
      </c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7">
        <f>SUM(AX86)</f>
        <v>45710</v>
      </c>
      <c r="AY85" s="17">
        <f>SUM(AY86)</f>
        <v>0</v>
      </c>
    </row>
    <row r="86" spans="1:51" x14ac:dyDescent="0.25">
      <c r="A86" s="18" t="s">
        <v>156</v>
      </c>
      <c r="B86" s="23" t="s">
        <v>157</v>
      </c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20">
        <v>45710</v>
      </c>
      <c r="AY86" s="20">
        <v>0</v>
      </c>
    </row>
    <row r="87" spans="1:51" x14ac:dyDescent="0.25">
      <c r="A87" s="10" t="s">
        <v>158</v>
      </c>
      <c r="B87" s="16" t="s">
        <v>159</v>
      </c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7">
        <f>SUM(AX88)</f>
        <v>0</v>
      </c>
      <c r="AY87" s="17">
        <f>SUM(AY88)</f>
        <v>0</v>
      </c>
    </row>
    <row r="88" spans="1:51" x14ac:dyDescent="0.25">
      <c r="A88" s="18" t="s">
        <v>160</v>
      </c>
      <c r="B88" s="23" t="s">
        <v>161</v>
      </c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20">
        <v>0</v>
      </c>
      <c r="AY88" s="20">
        <v>0</v>
      </c>
    </row>
    <row r="89" spans="1:51" x14ac:dyDescent="0.25">
      <c r="A89" s="10" t="s">
        <v>162</v>
      </c>
      <c r="B89" s="16" t="s">
        <v>163</v>
      </c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7">
        <f>SUM(AX90)</f>
        <v>969061.5</v>
      </c>
      <c r="AY89" s="17">
        <f>SUM(AY90)</f>
        <v>714129.48</v>
      </c>
    </row>
    <row r="90" spans="1:51" x14ac:dyDescent="0.25">
      <c r="A90" s="18" t="s">
        <v>160</v>
      </c>
      <c r="B90" s="23" t="s">
        <v>164</v>
      </c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20">
        <v>969061.5</v>
      </c>
      <c r="AY90" s="20">
        <v>714129.48</v>
      </c>
    </row>
    <row r="91" spans="1:51" x14ac:dyDescent="0.25">
      <c r="A91" s="10" t="s">
        <v>165</v>
      </c>
      <c r="B91" s="16" t="s">
        <v>166</v>
      </c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7">
        <f>SUM(AX92)</f>
        <v>0</v>
      </c>
      <c r="AY91" s="17">
        <f>SUM(AY92)</f>
        <v>0</v>
      </c>
    </row>
    <row r="92" spans="1:51" x14ac:dyDescent="0.25">
      <c r="A92" s="18" t="s">
        <v>160</v>
      </c>
      <c r="B92" s="23" t="s">
        <v>167</v>
      </c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20">
        <v>0</v>
      </c>
      <c r="AY92" s="20">
        <v>0</v>
      </c>
    </row>
    <row r="93" spans="1:51" x14ac:dyDescent="0.25">
      <c r="A93" s="10" t="s">
        <v>168</v>
      </c>
      <c r="B93" s="16" t="s">
        <v>169</v>
      </c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7">
        <v>0</v>
      </c>
      <c r="AY93" s="17">
        <v>0</v>
      </c>
    </row>
    <row r="94" spans="1:51" x14ac:dyDescent="0.25">
      <c r="A94" s="10" t="s">
        <v>170</v>
      </c>
      <c r="B94" s="16" t="s">
        <v>171</v>
      </c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7">
        <f>SUM(AX95:AX99)</f>
        <v>246353.77</v>
      </c>
      <c r="AY94" s="17">
        <f>SUM(AY95:AY99)</f>
        <v>604524.41</v>
      </c>
    </row>
    <row r="95" spans="1:51" x14ac:dyDescent="0.25">
      <c r="A95" s="18" t="s">
        <v>172</v>
      </c>
      <c r="B95" s="23" t="s">
        <v>32</v>
      </c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20">
        <v>246353.77</v>
      </c>
      <c r="AY95" s="20">
        <v>604524.41</v>
      </c>
    </row>
    <row r="96" spans="1:51" x14ac:dyDescent="0.25">
      <c r="A96" s="18" t="s">
        <v>173</v>
      </c>
      <c r="B96" s="23" t="s">
        <v>34</v>
      </c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20">
        <v>0</v>
      </c>
      <c r="AY96" s="20">
        <v>0</v>
      </c>
    </row>
    <row r="97" spans="1:51" x14ac:dyDescent="0.25">
      <c r="A97" s="18" t="s">
        <v>174</v>
      </c>
      <c r="B97" s="23" t="s">
        <v>36</v>
      </c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20">
        <v>0</v>
      </c>
      <c r="AY97" s="20">
        <v>0</v>
      </c>
    </row>
    <row r="98" spans="1:51" x14ac:dyDescent="0.25">
      <c r="A98" s="18" t="s">
        <v>175</v>
      </c>
      <c r="B98" s="23" t="s">
        <v>38</v>
      </c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20">
        <v>0</v>
      </c>
      <c r="AY98" s="20">
        <v>0</v>
      </c>
    </row>
    <row r="99" spans="1:51" x14ac:dyDescent="0.25">
      <c r="A99" s="18" t="s">
        <v>176</v>
      </c>
      <c r="B99" s="23" t="s">
        <v>40</v>
      </c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20">
        <v>0</v>
      </c>
      <c r="AY99" s="20">
        <v>0</v>
      </c>
    </row>
    <row r="100" spans="1:51" x14ac:dyDescent="0.25">
      <c r="A100" s="10" t="s">
        <v>177</v>
      </c>
      <c r="B100" s="16" t="s">
        <v>178</v>
      </c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7">
        <f>SUM(AX101)</f>
        <v>91115.32</v>
      </c>
      <c r="AY100" s="17">
        <f>SUM(AY101)</f>
        <v>18285.36</v>
      </c>
    </row>
    <row r="101" spans="1:51" x14ac:dyDescent="0.25">
      <c r="A101" s="18" t="s">
        <v>179</v>
      </c>
      <c r="B101" s="23" t="s">
        <v>180</v>
      </c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20">
        <v>91115.32</v>
      </c>
      <c r="AY101" s="20">
        <v>18285.36</v>
      </c>
    </row>
    <row r="102" spans="1:51" x14ac:dyDescent="0.25">
      <c r="A102" s="10" t="s">
        <v>181</v>
      </c>
      <c r="B102" s="21" t="s">
        <v>182</v>
      </c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5">
        <f>AX103+AX105+AX106+AX108+AX109+AX110+AX111+AX113</f>
        <v>0</v>
      </c>
      <c r="AY102" s="15">
        <f>AY103+AY105+AY106+AY108+AY109+AY110+AY111+AY113</f>
        <v>0</v>
      </c>
    </row>
    <row r="103" spans="1:51" x14ac:dyDescent="0.25">
      <c r="A103" s="10" t="s">
        <v>183</v>
      </c>
      <c r="B103" s="16" t="s">
        <v>184</v>
      </c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7">
        <f>SUM(AX104)</f>
        <v>0</v>
      </c>
      <c r="AY103" s="17">
        <f>SUM(AY104)</f>
        <v>0</v>
      </c>
    </row>
    <row r="104" spans="1:51" x14ac:dyDescent="0.25">
      <c r="A104" s="18" t="s">
        <v>185</v>
      </c>
      <c r="B104" s="19" t="s">
        <v>186</v>
      </c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20">
        <v>0</v>
      </c>
      <c r="AY104" s="20">
        <v>0</v>
      </c>
    </row>
    <row r="105" spans="1:51" x14ac:dyDescent="0.25">
      <c r="A105" s="10" t="s">
        <v>187</v>
      </c>
      <c r="B105" s="16" t="s">
        <v>188</v>
      </c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7">
        <v>0</v>
      </c>
      <c r="AY105" s="17">
        <v>0</v>
      </c>
    </row>
    <row r="106" spans="1:51" x14ac:dyDescent="0.25">
      <c r="A106" s="10" t="s">
        <v>189</v>
      </c>
      <c r="B106" s="16" t="s">
        <v>190</v>
      </c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7">
        <f>SUM(AX107)</f>
        <v>0</v>
      </c>
      <c r="AY106" s="17">
        <f>SUM(AY107)</f>
        <v>0</v>
      </c>
    </row>
    <row r="107" spans="1:51" x14ac:dyDescent="0.25">
      <c r="A107" s="18" t="s">
        <v>191</v>
      </c>
      <c r="B107" s="19" t="s">
        <v>192</v>
      </c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20">
        <v>0</v>
      </c>
      <c r="AY107" s="20">
        <v>0</v>
      </c>
    </row>
    <row r="108" spans="1:51" x14ac:dyDescent="0.25">
      <c r="A108" s="10" t="s">
        <v>193</v>
      </c>
      <c r="B108" s="16" t="s">
        <v>194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7">
        <v>0</v>
      </c>
      <c r="AY108" s="17">
        <v>0</v>
      </c>
    </row>
    <row r="109" spans="1:51" x14ac:dyDescent="0.25">
      <c r="A109" s="10" t="s">
        <v>195</v>
      </c>
      <c r="B109" s="16" t="s">
        <v>196</v>
      </c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7">
        <v>0</v>
      </c>
      <c r="AY109" s="17">
        <v>0</v>
      </c>
    </row>
    <row r="110" spans="1:51" x14ac:dyDescent="0.25">
      <c r="A110" s="18" t="s">
        <v>197</v>
      </c>
      <c r="B110" s="16" t="s">
        <v>198</v>
      </c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7">
        <v>0</v>
      </c>
      <c r="AY110" s="17">
        <v>0</v>
      </c>
    </row>
    <row r="111" spans="1:51" x14ac:dyDescent="0.25">
      <c r="A111" s="10" t="s">
        <v>199</v>
      </c>
      <c r="B111" s="16" t="s">
        <v>200</v>
      </c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7">
        <f>SUM(AX112)</f>
        <v>0</v>
      </c>
      <c r="AY111" s="17">
        <f>SUM(AY112)</f>
        <v>0</v>
      </c>
    </row>
    <row r="112" spans="1:51" x14ac:dyDescent="0.25">
      <c r="A112" s="18" t="s">
        <v>201</v>
      </c>
      <c r="B112" s="19" t="s">
        <v>202</v>
      </c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20">
        <v>0</v>
      </c>
      <c r="AY112" s="20">
        <v>0</v>
      </c>
    </row>
    <row r="113" spans="1:52" x14ac:dyDescent="0.25">
      <c r="A113" s="10" t="s">
        <v>203</v>
      </c>
      <c r="B113" s="16" t="s">
        <v>204</v>
      </c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7">
        <v>0</v>
      </c>
      <c r="AY113" s="17">
        <v>0</v>
      </c>
    </row>
    <row r="114" spans="1:52" x14ac:dyDescent="0.25">
      <c r="A114" s="10">
        <v>41900</v>
      </c>
      <c r="B114" s="21" t="s">
        <v>205</v>
      </c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5">
        <f>AX115+AX116</f>
        <v>0</v>
      </c>
      <c r="AY114" s="15">
        <f>AY115+AY116</f>
        <v>0</v>
      </c>
      <c r="AZ114" s="15">
        <f>AZ115+AZ117+AZ118+AZ120+AZ121+AZ122+AZ123+AZ125</f>
        <v>0</v>
      </c>
    </row>
    <row r="115" spans="1:52" x14ac:dyDescent="0.25">
      <c r="A115" s="10">
        <v>41910</v>
      </c>
      <c r="B115" s="16" t="s">
        <v>206</v>
      </c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  <c r="AX115" s="17">
        <v>0</v>
      </c>
      <c r="AY115" s="17">
        <v>0</v>
      </c>
    </row>
    <row r="116" spans="1:52" x14ac:dyDescent="0.25">
      <c r="A116" s="10">
        <v>41920</v>
      </c>
      <c r="B116" s="16" t="s">
        <v>207</v>
      </c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  <c r="AX116" s="17">
        <v>0</v>
      </c>
      <c r="AY116" s="17">
        <v>0</v>
      </c>
    </row>
    <row r="117" spans="1:52" ht="15.75" x14ac:dyDescent="0.25">
      <c r="A117" s="10" t="s">
        <v>208</v>
      </c>
      <c r="B117" s="24" t="s">
        <v>209</v>
      </c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3">
        <f>AX118+AX149</f>
        <v>68992830.820000008</v>
      </c>
      <c r="AY117" s="13">
        <f>AY118+AY149</f>
        <v>143482847.53999999</v>
      </c>
    </row>
    <row r="118" spans="1:52" x14ac:dyDescent="0.25">
      <c r="A118" s="10" t="s">
        <v>210</v>
      </c>
      <c r="B118" s="21" t="s">
        <v>211</v>
      </c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5">
        <f>AX119+AX132+AX135+AX140+AX146</f>
        <v>68992830.820000008</v>
      </c>
      <c r="AY118" s="15">
        <f>AY119+AY132+AY135+AY140+AY146</f>
        <v>143482847.53999999</v>
      </c>
    </row>
    <row r="119" spans="1:52" x14ac:dyDescent="0.25">
      <c r="A119" s="10" t="s">
        <v>212</v>
      </c>
      <c r="B119" s="16" t="s">
        <v>213</v>
      </c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7">
        <f>SUM(AX120:AX131)</f>
        <v>46726557.430000007</v>
      </c>
      <c r="AY119" s="17">
        <f>SUM(AY120:AY131)</f>
        <v>98524142.060000002</v>
      </c>
    </row>
    <row r="120" spans="1:52" x14ac:dyDescent="0.25">
      <c r="A120" s="18" t="s">
        <v>214</v>
      </c>
      <c r="B120" s="19" t="s">
        <v>215</v>
      </c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20">
        <v>32078004.57</v>
      </c>
      <c r="AY120" s="20">
        <v>70122991.519999996</v>
      </c>
    </row>
    <row r="121" spans="1:52" x14ac:dyDescent="0.25">
      <c r="A121" s="18" t="s">
        <v>216</v>
      </c>
      <c r="B121" s="19" t="s">
        <v>217</v>
      </c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20">
        <v>5575880.8499999996</v>
      </c>
      <c r="AY121" s="20">
        <v>11648646.84</v>
      </c>
    </row>
    <row r="122" spans="1:52" x14ac:dyDescent="0.25">
      <c r="A122" s="18" t="s">
        <v>218</v>
      </c>
      <c r="B122" s="19" t="s">
        <v>219</v>
      </c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20">
        <v>1245798.26</v>
      </c>
      <c r="AY122" s="20">
        <v>2960822.41</v>
      </c>
    </row>
    <row r="123" spans="1:52" x14ac:dyDescent="0.25">
      <c r="A123" s="18" t="s">
        <v>220</v>
      </c>
      <c r="B123" s="19" t="s">
        <v>221</v>
      </c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20">
        <v>0</v>
      </c>
      <c r="AY123" s="20">
        <v>0</v>
      </c>
    </row>
    <row r="124" spans="1:52" x14ac:dyDescent="0.25">
      <c r="A124" s="18" t="s">
        <v>222</v>
      </c>
      <c r="B124" s="19" t="s">
        <v>223</v>
      </c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20">
        <v>0</v>
      </c>
      <c r="AY124" s="20">
        <v>0</v>
      </c>
    </row>
    <row r="125" spans="1:52" x14ac:dyDescent="0.25">
      <c r="A125" s="18" t="s">
        <v>224</v>
      </c>
      <c r="B125" s="19" t="s">
        <v>225</v>
      </c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20">
        <v>991589.27</v>
      </c>
      <c r="AY125" s="20">
        <v>1964423.14</v>
      </c>
    </row>
    <row r="126" spans="1:52" x14ac:dyDescent="0.25">
      <c r="A126" s="18" t="s">
        <v>226</v>
      </c>
      <c r="B126" s="19" t="s">
        <v>227</v>
      </c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20">
        <v>0</v>
      </c>
      <c r="AY126" s="20">
        <v>0</v>
      </c>
    </row>
    <row r="127" spans="1:52" x14ac:dyDescent="0.25">
      <c r="A127" s="18" t="s">
        <v>228</v>
      </c>
      <c r="B127" s="19" t="s">
        <v>229</v>
      </c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20">
        <v>0</v>
      </c>
      <c r="AY127" s="20">
        <v>0</v>
      </c>
    </row>
    <row r="128" spans="1:52" x14ac:dyDescent="0.25">
      <c r="A128" s="18" t="s">
        <v>230</v>
      </c>
      <c r="B128" s="19" t="s">
        <v>231</v>
      </c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20">
        <v>672385.31</v>
      </c>
      <c r="AY128" s="20">
        <v>1346060.87</v>
      </c>
    </row>
    <row r="129" spans="1:51" x14ac:dyDescent="0.25">
      <c r="A129" s="18" t="s">
        <v>232</v>
      </c>
      <c r="B129" s="19" t="s">
        <v>233</v>
      </c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20">
        <v>3945181.49</v>
      </c>
      <c r="AY129" s="20">
        <v>5876640.6100000003</v>
      </c>
    </row>
    <row r="130" spans="1:51" x14ac:dyDescent="0.25">
      <c r="A130" s="18" t="s">
        <v>234</v>
      </c>
      <c r="B130" s="19" t="s">
        <v>235</v>
      </c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20">
        <v>0</v>
      </c>
      <c r="AY130" s="20">
        <v>0</v>
      </c>
    </row>
    <row r="131" spans="1:51" x14ac:dyDescent="0.25">
      <c r="A131" s="18" t="s">
        <v>236</v>
      </c>
      <c r="B131" s="19" t="s">
        <v>237</v>
      </c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20">
        <v>2217717.6800000002</v>
      </c>
      <c r="AY131" s="20">
        <v>4604556.67</v>
      </c>
    </row>
    <row r="132" spans="1:51" x14ac:dyDescent="0.25">
      <c r="A132" s="10" t="s">
        <v>238</v>
      </c>
      <c r="B132" s="16" t="s">
        <v>239</v>
      </c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7">
        <f>SUM(AX133:AX134)</f>
        <v>21163008.5</v>
      </c>
      <c r="AY132" s="17">
        <f>SUM(AY133:AY134)</f>
        <v>40737192.200000003</v>
      </c>
    </row>
    <row r="133" spans="1:51" x14ac:dyDescent="0.25">
      <c r="A133" s="18" t="s">
        <v>240</v>
      </c>
      <c r="B133" s="19" t="s">
        <v>241</v>
      </c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20">
        <v>6681815.5</v>
      </c>
      <c r="AY133" s="20">
        <v>11665192.24</v>
      </c>
    </row>
    <row r="134" spans="1:51" x14ac:dyDescent="0.25">
      <c r="A134" s="18" t="s">
        <v>242</v>
      </c>
      <c r="B134" s="19" t="s">
        <v>243</v>
      </c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20">
        <v>14481193</v>
      </c>
      <c r="AY134" s="20">
        <v>29071999.960000001</v>
      </c>
    </row>
    <row r="135" spans="1:51" x14ac:dyDescent="0.25">
      <c r="A135" s="10" t="s">
        <v>244</v>
      </c>
      <c r="B135" s="16" t="s">
        <v>245</v>
      </c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7">
        <f>SUM(AX136:AX139)</f>
        <v>-3371.75</v>
      </c>
      <c r="AY135" s="17">
        <f>SUM(AY136:AY139)</f>
        <v>2004537.85</v>
      </c>
    </row>
    <row r="136" spans="1:51" x14ac:dyDescent="0.25">
      <c r="A136" s="18" t="s">
        <v>246</v>
      </c>
      <c r="B136" s="19" t="s">
        <v>247</v>
      </c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20">
        <v>0</v>
      </c>
      <c r="AY136" s="20">
        <v>0</v>
      </c>
    </row>
    <row r="137" spans="1:51" x14ac:dyDescent="0.25">
      <c r="A137" s="18" t="s">
        <v>248</v>
      </c>
      <c r="B137" s="19" t="s">
        <v>249</v>
      </c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20">
        <v>0</v>
      </c>
      <c r="AY137" s="20">
        <v>0</v>
      </c>
    </row>
    <row r="138" spans="1:51" x14ac:dyDescent="0.25">
      <c r="A138" s="18" t="s">
        <v>250</v>
      </c>
      <c r="B138" s="19" t="s">
        <v>251</v>
      </c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20">
        <v>0</v>
      </c>
      <c r="AY138" s="20">
        <v>0</v>
      </c>
    </row>
    <row r="139" spans="1:51" x14ac:dyDescent="0.25">
      <c r="A139" s="18" t="s">
        <v>252</v>
      </c>
      <c r="B139" s="19" t="s">
        <v>253</v>
      </c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20">
        <v>-3371.75</v>
      </c>
      <c r="AY139" s="20">
        <v>2004537.85</v>
      </c>
    </row>
    <row r="140" spans="1:51" x14ac:dyDescent="0.25">
      <c r="A140" s="10" t="s">
        <v>254</v>
      </c>
      <c r="B140" s="16" t="s">
        <v>255</v>
      </c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7">
        <f>SUM(AX141:AX145)</f>
        <v>1106636.6400000001</v>
      </c>
      <c r="AY140" s="17">
        <f>SUM(AY141:AY145)</f>
        <v>2216975.4300000002</v>
      </c>
    </row>
    <row r="141" spans="1:51" x14ac:dyDescent="0.25">
      <c r="A141" s="18" t="s">
        <v>256</v>
      </c>
      <c r="B141" s="19" t="s">
        <v>257</v>
      </c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20">
        <v>28.72</v>
      </c>
      <c r="AY141" s="20">
        <v>25.19</v>
      </c>
    </row>
    <row r="142" spans="1:51" x14ac:dyDescent="0.25">
      <c r="A142" s="18" t="s">
        <v>258</v>
      </c>
      <c r="B142" s="19" t="s">
        <v>259</v>
      </c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20">
        <v>129555.9</v>
      </c>
      <c r="AY142" s="20">
        <v>246337.91</v>
      </c>
    </row>
    <row r="143" spans="1:51" x14ac:dyDescent="0.25">
      <c r="A143" s="18" t="s">
        <v>260</v>
      </c>
      <c r="B143" s="19" t="s">
        <v>261</v>
      </c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20">
        <v>977052.02</v>
      </c>
      <c r="AY143" s="20">
        <v>1970612.33</v>
      </c>
    </row>
    <row r="144" spans="1:51" x14ac:dyDescent="0.25">
      <c r="A144" s="18" t="s">
        <v>262</v>
      </c>
      <c r="B144" s="19" t="s">
        <v>263</v>
      </c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20">
        <v>0</v>
      </c>
      <c r="AY144" s="20">
        <v>0</v>
      </c>
    </row>
    <row r="145" spans="1:51" x14ac:dyDescent="0.25">
      <c r="A145" s="18" t="s">
        <v>264</v>
      </c>
      <c r="B145" s="19" t="s">
        <v>265</v>
      </c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20">
        <v>0</v>
      </c>
      <c r="AY145" s="20">
        <v>0</v>
      </c>
    </row>
    <row r="146" spans="1:51" x14ac:dyDescent="0.25">
      <c r="A146" s="10" t="s">
        <v>266</v>
      </c>
      <c r="B146" s="16" t="s">
        <v>267</v>
      </c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7">
        <f>SUM(AX147:AX148)</f>
        <v>0</v>
      </c>
      <c r="AY146" s="17">
        <f>SUM(AY147:AY148)</f>
        <v>0</v>
      </c>
    </row>
    <row r="147" spans="1:51" x14ac:dyDescent="0.25">
      <c r="A147" s="10" t="s">
        <v>268</v>
      </c>
      <c r="B147" s="19" t="s">
        <v>269</v>
      </c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20">
        <v>0</v>
      </c>
      <c r="AY147" s="20">
        <v>0</v>
      </c>
    </row>
    <row r="148" spans="1:51" x14ac:dyDescent="0.25">
      <c r="A148" s="10" t="s">
        <v>270</v>
      </c>
      <c r="B148" s="19" t="s">
        <v>271</v>
      </c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20">
        <v>0</v>
      </c>
      <c r="AY148" s="20">
        <v>0</v>
      </c>
    </row>
    <row r="149" spans="1:51" x14ac:dyDescent="0.25">
      <c r="A149" s="10" t="s">
        <v>272</v>
      </c>
      <c r="B149" s="21" t="s">
        <v>273</v>
      </c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5">
        <f>AX150+AX152+AX153+AX155+AX156+AX158+AX159</f>
        <v>0</v>
      </c>
      <c r="AY149" s="15">
        <f>AY150+AY152+AY153+AY155+AY156+AY158+AY159</f>
        <v>0</v>
      </c>
    </row>
    <row r="150" spans="1:51" x14ac:dyDescent="0.25">
      <c r="A150" s="10" t="s">
        <v>274</v>
      </c>
      <c r="B150" s="16" t="s">
        <v>275</v>
      </c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7">
        <f>SUM(AX151)</f>
        <v>0</v>
      </c>
      <c r="AY150" s="17">
        <f>SUM(AY151)</f>
        <v>0</v>
      </c>
    </row>
    <row r="151" spans="1:51" x14ac:dyDescent="0.25">
      <c r="A151" s="18" t="s">
        <v>276</v>
      </c>
      <c r="B151" s="19" t="s">
        <v>277</v>
      </c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20">
        <v>0</v>
      </c>
      <c r="AY151" s="20">
        <v>0</v>
      </c>
    </row>
    <row r="152" spans="1:51" x14ac:dyDescent="0.25">
      <c r="A152" s="10" t="s">
        <v>278</v>
      </c>
      <c r="B152" s="16" t="s">
        <v>279</v>
      </c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7">
        <v>0</v>
      </c>
      <c r="AY152" s="17">
        <v>0</v>
      </c>
    </row>
    <row r="153" spans="1:51" x14ac:dyDescent="0.25">
      <c r="A153" s="10" t="s">
        <v>280</v>
      </c>
      <c r="B153" s="16" t="s">
        <v>281</v>
      </c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7">
        <f>SUM(AX154)</f>
        <v>0</v>
      </c>
      <c r="AY153" s="17">
        <f>SUM(AY154)</f>
        <v>0</v>
      </c>
    </row>
    <row r="154" spans="1:51" x14ac:dyDescent="0.25">
      <c r="A154" s="18" t="s">
        <v>282</v>
      </c>
      <c r="B154" s="19" t="s">
        <v>283</v>
      </c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20">
        <v>0</v>
      </c>
      <c r="AY154" s="20">
        <v>0</v>
      </c>
    </row>
    <row r="155" spans="1:51" x14ac:dyDescent="0.25">
      <c r="A155" s="10" t="s">
        <v>284</v>
      </c>
      <c r="B155" s="16" t="s">
        <v>285</v>
      </c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7">
        <v>0</v>
      </c>
      <c r="AY155" s="17">
        <v>0</v>
      </c>
    </row>
    <row r="156" spans="1:51" x14ac:dyDescent="0.25">
      <c r="A156" s="10" t="s">
        <v>286</v>
      </c>
      <c r="B156" s="16" t="s">
        <v>287</v>
      </c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7">
        <f>SUM(AX157)</f>
        <v>0</v>
      </c>
      <c r="AY156" s="17">
        <f>SUM(AY157)</f>
        <v>0</v>
      </c>
    </row>
    <row r="157" spans="1:51" x14ac:dyDescent="0.25">
      <c r="A157" s="18" t="s">
        <v>288</v>
      </c>
      <c r="B157" s="19" t="s">
        <v>289</v>
      </c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20">
        <v>0</v>
      </c>
      <c r="AY157" s="20">
        <v>0</v>
      </c>
    </row>
    <row r="158" spans="1:51" x14ac:dyDescent="0.25">
      <c r="A158" s="10" t="s">
        <v>290</v>
      </c>
      <c r="B158" s="16" t="s">
        <v>291</v>
      </c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7">
        <v>0</v>
      </c>
      <c r="AY158" s="17">
        <v>0</v>
      </c>
    </row>
    <row r="159" spans="1:51" x14ac:dyDescent="0.25">
      <c r="A159" s="10" t="s">
        <v>292</v>
      </c>
      <c r="B159" s="16" t="s">
        <v>293</v>
      </c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7">
        <f>SUM(AX160)</f>
        <v>0</v>
      </c>
      <c r="AY159" s="17">
        <f>SUM(AY160)</f>
        <v>0</v>
      </c>
    </row>
    <row r="160" spans="1:51" x14ac:dyDescent="0.25">
      <c r="A160" s="18" t="s">
        <v>294</v>
      </c>
      <c r="B160" s="19" t="s">
        <v>295</v>
      </c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20">
        <v>0</v>
      </c>
      <c r="AY160" s="20">
        <v>0</v>
      </c>
    </row>
    <row r="161" spans="1:52" ht="15.75" x14ac:dyDescent="0.25">
      <c r="A161" s="10" t="s">
        <v>296</v>
      </c>
      <c r="B161" s="24" t="s">
        <v>297</v>
      </c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3">
        <f>AX162+AX165+AX171+AX173+AX175</f>
        <v>0</v>
      </c>
      <c r="AY161" s="13">
        <f>AY162+AY165+AY171+AY173+AY175</f>
        <v>0</v>
      </c>
    </row>
    <row r="162" spans="1:52" x14ac:dyDescent="0.25">
      <c r="A162" s="10" t="s">
        <v>298</v>
      </c>
      <c r="B162" s="21" t="s">
        <v>299</v>
      </c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5">
        <f>SUM(AX163:AX164)</f>
        <v>0</v>
      </c>
      <c r="AY162" s="15">
        <f>SUM(AY163:AY164)</f>
        <v>0</v>
      </c>
    </row>
    <row r="163" spans="1:52" x14ac:dyDescent="0.25">
      <c r="A163" s="10" t="s">
        <v>300</v>
      </c>
      <c r="B163" s="16" t="s">
        <v>301</v>
      </c>
      <c r="C163" s="2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7">
        <v>0</v>
      </c>
      <c r="AY163" s="17">
        <v>0</v>
      </c>
      <c r="AZ163" s="25"/>
    </row>
    <row r="164" spans="1:52" x14ac:dyDescent="0.25">
      <c r="A164" s="10" t="s">
        <v>302</v>
      </c>
      <c r="B164" s="16" t="s">
        <v>303</v>
      </c>
      <c r="C164" s="2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  <c r="AX164" s="17">
        <v>0</v>
      </c>
      <c r="AY164" s="17">
        <v>0</v>
      </c>
      <c r="AZ164" s="25"/>
    </row>
    <row r="165" spans="1:52" x14ac:dyDescent="0.25">
      <c r="A165" s="10" t="s">
        <v>304</v>
      </c>
      <c r="B165" s="21" t="s">
        <v>305</v>
      </c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5">
        <f>SUM(AX166:AX170)</f>
        <v>0</v>
      </c>
      <c r="AY165" s="15">
        <f>SUM(AY166:AY170)</f>
        <v>0</v>
      </c>
      <c r="AZ165" s="25"/>
    </row>
    <row r="166" spans="1:52" x14ac:dyDescent="0.25">
      <c r="A166" s="10" t="s">
        <v>306</v>
      </c>
      <c r="B166" s="16" t="s">
        <v>307</v>
      </c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7">
        <v>0</v>
      </c>
      <c r="AY166" s="17">
        <v>0</v>
      </c>
      <c r="AZ166" s="25"/>
    </row>
    <row r="167" spans="1:52" x14ac:dyDescent="0.25">
      <c r="A167" s="10" t="s">
        <v>308</v>
      </c>
      <c r="B167" s="16" t="s">
        <v>309</v>
      </c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7">
        <v>0</v>
      </c>
      <c r="AY167" s="17">
        <v>0</v>
      </c>
      <c r="AZ167" s="25"/>
    </row>
    <row r="168" spans="1:52" x14ac:dyDescent="0.25">
      <c r="A168" s="10" t="s">
        <v>310</v>
      </c>
      <c r="B168" s="16" t="s">
        <v>311</v>
      </c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  <c r="AX168" s="17">
        <v>0</v>
      </c>
      <c r="AY168" s="17">
        <v>0</v>
      </c>
      <c r="AZ168" s="25"/>
    </row>
    <row r="169" spans="1:52" x14ac:dyDescent="0.25">
      <c r="A169" s="10" t="s">
        <v>312</v>
      </c>
      <c r="B169" s="16" t="s">
        <v>313</v>
      </c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  <c r="AX169" s="17">
        <v>0</v>
      </c>
      <c r="AY169" s="17">
        <v>0</v>
      </c>
      <c r="AZ169" s="25"/>
    </row>
    <row r="170" spans="1:52" x14ac:dyDescent="0.25">
      <c r="A170" s="10" t="s">
        <v>314</v>
      </c>
      <c r="B170" s="16" t="s">
        <v>315</v>
      </c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  <c r="AX170" s="17">
        <v>0</v>
      </c>
      <c r="AY170" s="17">
        <v>0</v>
      </c>
      <c r="AZ170" s="25"/>
    </row>
    <row r="171" spans="1:52" x14ac:dyDescent="0.25">
      <c r="A171" s="10" t="s">
        <v>316</v>
      </c>
      <c r="B171" s="21" t="s">
        <v>317</v>
      </c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5">
        <f>SUM(AX172)</f>
        <v>0</v>
      </c>
      <c r="AY171" s="15">
        <f>SUM(AY172)</f>
        <v>0</v>
      </c>
      <c r="AZ171" s="25"/>
    </row>
    <row r="172" spans="1:52" x14ac:dyDescent="0.25">
      <c r="A172" s="10" t="s">
        <v>318</v>
      </c>
      <c r="B172" s="16" t="s">
        <v>319</v>
      </c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  <c r="AX172" s="17">
        <v>0</v>
      </c>
      <c r="AY172" s="17">
        <v>0</v>
      </c>
      <c r="AZ172" s="25"/>
    </row>
    <row r="173" spans="1:52" x14ac:dyDescent="0.25">
      <c r="A173" s="10" t="s">
        <v>320</v>
      </c>
      <c r="B173" s="21" t="s">
        <v>321</v>
      </c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  <c r="AX173" s="15">
        <f>AX174</f>
        <v>0</v>
      </c>
      <c r="AY173" s="15">
        <f>AY174</f>
        <v>0</v>
      </c>
      <c r="AZ173" s="25"/>
    </row>
    <row r="174" spans="1:52" x14ac:dyDescent="0.25">
      <c r="A174" s="10" t="s">
        <v>322</v>
      </c>
      <c r="B174" s="16" t="s">
        <v>323</v>
      </c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  <c r="AX174" s="17">
        <v>0</v>
      </c>
      <c r="AY174" s="17">
        <v>0</v>
      </c>
      <c r="AZ174" s="25"/>
    </row>
    <row r="175" spans="1:52" x14ac:dyDescent="0.25">
      <c r="A175" s="10" t="s">
        <v>324</v>
      </c>
      <c r="B175" s="21" t="s">
        <v>325</v>
      </c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5">
        <f>SUM(AX176:AX183)</f>
        <v>0</v>
      </c>
      <c r="AY175" s="15">
        <f>SUM(AY176:AY183)</f>
        <v>0</v>
      </c>
      <c r="AZ175" s="25"/>
    </row>
    <row r="176" spans="1:52" x14ac:dyDescent="0.25">
      <c r="A176" s="10" t="s">
        <v>326</v>
      </c>
      <c r="B176" s="16" t="s">
        <v>327</v>
      </c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  <c r="AX176" s="17">
        <v>0</v>
      </c>
      <c r="AY176" s="17">
        <v>0</v>
      </c>
      <c r="AZ176" s="25"/>
    </row>
    <row r="177" spans="1:52" x14ac:dyDescent="0.25">
      <c r="A177" s="10" t="s">
        <v>328</v>
      </c>
      <c r="B177" s="16" t="s">
        <v>329</v>
      </c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  <c r="AX177" s="17">
        <v>0</v>
      </c>
      <c r="AY177" s="17">
        <v>0</v>
      </c>
      <c r="AZ177" s="25"/>
    </row>
    <row r="178" spans="1:52" x14ac:dyDescent="0.25">
      <c r="A178" s="10" t="s">
        <v>330</v>
      </c>
      <c r="B178" s="16" t="s">
        <v>331</v>
      </c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  <c r="AX178" s="17">
        <v>0</v>
      </c>
      <c r="AY178" s="17">
        <v>0</v>
      </c>
      <c r="AZ178" s="25"/>
    </row>
    <row r="179" spans="1:52" x14ac:dyDescent="0.25">
      <c r="A179" s="10" t="s">
        <v>332</v>
      </c>
      <c r="B179" s="16" t="s">
        <v>333</v>
      </c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  <c r="AX179" s="17">
        <v>0</v>
      </c>
      <c r="AY179" s="17">
        <v>0</v>
      </c>
      <c r="AZ179" s="25"/>
    </row>
    <row r="180" spans="1:52" x14ac:dyDescent="0.25">
      <c r="A180" s="10" t="s">
        <v>334</v>
      </c>
      <c r="B180" s="16" t="s">
        <v>335</v>
      </c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  <c r="AX180" s="17">
        <v>0</v>
      </c>
      <c r="AY180" s="17">
        <v>0</v>
      </c>
      <c r="AZ180" s="25"/>
    </row>
    <row r="181" spans="1:52" x14ac:dyDescent="0.25">
      <c r="A181" s="10" t="s">
        <v>336</v>
      </c>
      <c r="B181" s="16" t="s">
        <v>337</v>
      </c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7">
        <v>0</v>
      </c>
      <c r="AY181" s="17">
        <v>0</v>
      </c>
      <c r="AZ181" s="25"/>
    </row>
    <row r="182" spans="1:52" x14ac:dyDescent="0.25">
      <c r="A182" s="10" t="s">
        <v>338</v>
      </c>
      <c r="B182" s="16" t="s">
        <v>339</v>
      </c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7">
        <v>0</v>
      </c>
      <c r="AY182" s="17">
        <v>0</v>
      </c>
      <c r="AZ182" s="25"/>
    </row>
    <row r="183" spans="1:52" x14ac:dyDescent="0.25">
      <c r="A183" s="10" t="s">
        <v>340</v>
      </c>
      <c r="B183" s="16" t="s">
        <v>341</v>
      </c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  <c r="AX183" s="26">
        <v>0</v>
      </c>
      <c r="AY183" s="26">
        <v>0</v>
      </c>
      <c r="AZ183" s="25"/>
    </row>
    <row r="184" spans="1:52" ht="15.75" x14ac:dyDescent="0.25">
      <c r="A184" s="18"/>
      <c r="B184" s="47" t="s">
        <v>342</v>
      </c>
      <c r="C184" s="47"/>
      <c r="D184" s="47"/>
      <c r="E184" s="47"/>
      <c r="F184" s="47"/>
      <c r="G184" s="47"/>
      <c r="H184" s="47"/>
      <c r="I184" s="47"/>
      <c r="J184" s="47"/>
      <c r="K184" s="47"/>
      <c r="L184" s="47"/>
      <c r="M184" s="47"/>
      <c r="N184" s="47"/>
      <c r="O184" s="47"/>
      <c r="P184" s="47"/>
      <c r="Q184" s="47"/>
      <c r="R184" s="47"/>
      <c r="S184" s="47"/>
      <c r="T184" s="47"/>
      <c r="U184" s="47"/>
      <c r="V184" s="47"/>
      <c r="W184" s="47"/>
      <c r="X184" s="47"/>
      <c r="Y184" s="47"/>
      <c r="Z184" s="47"/>
      <c r="AA184" s="47"/>
      <c r="AB184" s="47"/>
      <c r="AC184" s="47"/>
      <c r="AD184" s="47"/>
      <c r="AE184" s="47"/>
      <c r="AF184" s="47"/>
      <c r="AG184" s="47"/>
      <c r="AH184" s="47"/>
      <c r="AI184" s="47"/>
      <c r="AJ184" s="47"/>
      <c r="AK184" s="47"/>
      <c r="AL184" s="47"/>
      <c r="AM184" s="47"/>
      <c r="AN184" s="47"/>
      <c r="AO184" s="47"/>
      <c r="AP184" s="47"/>
      <c r="AQ184" s="47"/>
      <c r="AR184" s="47"/>
      <c r="AS184" s="47"/>
      <c r="AT184" s="47"/>
      <c r="AU184" s="47"/>
      <c r="AV184" s="47"/>
      <c r="AW184" s="47"/>
      <c r="AX184" s="27">
        <f>AX7+AX117+AX161</f>
        <v>93587496.610000014</v>
      </c>
      <c r="AY184" s="27">
        <f>AY7+AY117+AY161</f>
        <v>177026557.55000001</v>
      </c>
    </row>
    <row r="185" spans="1:52" ht="18.75" x14ac:dyDescent="0.25">
      <c r="A185" s="10" t="s">
        <v>343</v>
      </c>
      <c r="B185" s="28" t="s">
        <v>344</v>
      </c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  <c r="AX185" s="12"/>
      <c r="AY185" s="20"/>
    </row>
    <row r="186" spans="1:52" ht="15.75" x14ac:dyDescent="0.25">
      <c r="A186" s="10" t="s">
        <v>345</v>
      </c>
      <c r="B186" s="24" t="s">
        <v>346</v>
      </c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3">
        <f>AX187+AX222+AX287</f>
        <v>60125412.939999998</v>
      </c>
      <c r="AY186" s="13">
        <f>AY187+AY222+AY287</f>
        <v>135294163.43000001</v>
      </c>
    </row>
    <row r="187" spans="1:52" x14ac:dyDescent="0.25">
      <c r="A187" s="10" t="s">
        <v>347</v>
      </c>
      <c r="B187" s="21" t="s">
        <v>348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  <c r="AX187" s="15">
        <f>AX188+AX193+AX198+AX207+AX212+AX219</f>
        <v>38557763.989999995</v>
      </c>
      <c r="AY187" s="15">
        <f>AY188+AY193+AY198+AY207+AY212+AY219</f>
        <v>95361316.709999993</v>
      </c>
    </row>
    <row r="188" spans="1:52" x14ac:dyDescent="0.25">
      <c r="A188" s="10" t="s">
        <v>349</v>
      </c>
      <c r="B188" s="16" t="s">
        <v>350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  <c r="AX188" s="17">
        <f>SUM(AX189:AX192)</f>
        <v>19420338.039999999</v>
      </c>
      <c r="AY188" s="17">
        <f>SUM(AY189:AY192)</f>
        <v>45483798.079999998</v>
      </c>
    </row>
    <row r="189" spans="1:52" x14ac:dyDescent="0.25">
      <c r="A189" s="18" t="s">
        <v>351</v>
      </c>
      <c r="B189" s="19" t="s">
        <v>352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  <c r="AX189" s="20">
        <v>1994481.5</v>
      </c>
      <c r="AY189" s="20">
        <v>4647334.8</v>
      </c>
    </row>
    <row r="190" spans="1:52" x14ac:dyDescent="0.25">
      <c r="A190" s="18" t="s">
        <v>353</v>
      </c>
      <c r="B190" s="19" t="s">
        <v>354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20">
        <v>0</v>
      </c>
      <c r="AY190" s="20">
        <v>0</v>
      </c>
    </row>
    <row r="191" spans="1:52" x14ac:dyDescent="0.25">
      <c r="A191" s="18" t="s">
        <v>355</v>
      </c>
      <c r="B191" s="19" t="s">
        <v>356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  <c r="AX191" s="20">
        <v>17425856.539999999</v>
      </c>
      <c r="AY191" s="20">
        <v>40836463.280000001</v>
      </c>
    </row>
    <row r="192" spans="1:52" x14ac:dyDescent="0.25">
      <c r="A192" s="18" t="s">
        <v>357</v>
      </c>
      <c r="B192" s="19" t="s">
        <v>358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  <c r="AX192" s="20">
        <v>0</v>
      </c>
      <c r="AY192" s="20">
        <v>0</v>
      </c>
    </row>
    <row r="193" spans="1:51" x14ac:dyDescent="0.25">
      <c r="A193" s="10" t="s">
        <v>359</v>
      </c>
      <c r="B193" s="16" t="s">
        <v>360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7">
        <f>SUM(AX194:AX197)</f>
        <v>3849780.3</v>
      </c>
      <c r="AY193" s="17">
        <f>SUM(AY194:AY197)</f>
        <v>7827748.2300000004</v>
      </c>
    </row>
    <row r="194" spans="1:51" x14ac:dyDescent="0.25">
      <c r="A194" s="18" t="s">
        <v>361</v>
      </c>
      <c r="B194" s="19" t="s">
        <v>362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20">
        <v>220715</v>
      </c>
      <c r="AY194" s="20">
        <v>510757.5</v>
      </c>
    </row>
    <row r="195" spans="1:51" x14ac:dyDescent="0.25">
      <c r="A195" s="18" t="s">
        <v>363</v>
      </c>
      <c r="B195" s="19" t="s">
        <v>364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  <c r="AX195" s="20">
        <v>3629065.3</v>
      </c>
      <c r="AY195" s="20">
        <v>7304990.7300000004</v>
      </c>
    </row>
    <row r="196" spans="1:51" x14ac:dyDescent="0.25">
      <c r="A196" s="18" t="s">
        <v>365</v>
      </c>
      <c r="B196" s="19" t="s">
        <v>366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20">
        <v>0</v>
      </c>
      <c r="AY196" s="20">
        <v>12000</v>
      </c>
    </row>
    <row r="197" spans="1:51" x14ac:dyDescent="0.25">
      <c r="A197" s="18" t="s">
        <v>367</v>
      </c>
      <c r="B197" s="19" t="s">
        <v>368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20">
        <v>0</v>
      </c>
      <c r="AY197" s="20">
        <v>0</v>
      </c>
    </row>
    <row r="198" spans="1:51" x14ac:dyDescent="0.25">
      <c r="A198" s="10" t="s">
        <v>369</v>
      </c>
      <c r="B198" s="16" t="s">
        <v>370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7">
        <f>SUM(AX199:AX206)</f>
        <v>2732808.77</v>
      </c>
      <c r="AY198" s="17">
        <f>SUM(AY199:AY206)</f>
        <v>13426024.879999999</v>
      </c>
    </row>
    <row r="199" spans="1:51" x14ac:dyDescent="0.25">
      <c r="A199" s="18" t="s">
        <v>371</v>
      </c>
      <c r="B199" s="19" t="s">
        <v>372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20">
        <v>989491.23</v>
      </c>
      <c r="AY199" s="20">
        <v>2545700.71</v>
      </c>
    </row>
    <row r="200" spans="1:51" x14ac:dyDescent="0.25">
      <c r="A200" s="18" t="s">
        <v>373</v>
      </c>
      <c r="B200" s="19" t="s">
        <v>374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20">
        <v>-5000</v>
      </c>
      <c r="AY200" s="20">
        <v>7789264.6299999999</v>
      </c>
    </row>
    <row r="201" spans="1:51" x14ac:dyDescent="0.25">
      <c r="A201" s="18" t="s">
        <v>375</v>
      </c>
      <c r="B201" s="19" t="s">
        <v>376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20">
        <v>1748317.54</v>
      </c>
      <c r="AY201" s="20">
        <v>3091059.54</v>
      </c>
    </row>
    <row r="202" spans="1:51" x14ac:dyDescent="0.25">
      <c r="A202" s="18" t="s">
        <v>377</v>
      </c>
      <c r="B202" s="19" t="s">
        <v>378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20">
        <v>0</v>
      </c>
      <c r="AY202" s="20">
        <v>0</v>
      </c>
    </row>
    <row r="203" spans="1:51" x14ac:dyDescent="0.25">
      <c r="A203" s="18" t="s">
        <v>379</v>
      </c>
      <c r="B203" s="19" t="s">
        <v>380</v>
      </c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20">
        <v>0</v>
      </c>
      <c r="AY203" s="20">
        <v>0</v>
      </c>
    </row>
    <row r="204" spans="1:51" x14ac:dyDescent="0.25">
      <c r="A204" s="18" t="s">
        <v>381</v>
      </c>
      <c r="B204" s="19" t="s">
        <v>382</v>
      </c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20">
        <v>0</v>
      </c>
      <c r="AY204" s="20">
        <v>0</v>
      </c>
    </row>
    <row r="205" spans="1:51" x14ac:dyDescent="0.25">
      <c r="A205" s="18" t="s">
        <v>383</v>
      </c>
      <c r="B205" s="19" t="s">
        <v>384</v>
      </c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  <c r="AX205" s="20">
        <v>0</v>
      </c>
      <c r="AY205" s="20">
        <v>0</v>
      </c>
    </row>
    <row r="206" spans="1:51" x14ac:dyDescent="0.25">
      <c r="A206" s="18" t="s">
        <v>385</v>
      </c>
      <c r="B206" s="19" t="s">
        <v>386</v>
      </c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20">
        <v>0</v>
      </c>
      <c r="AY206" s="20">
        <v>0</v>
      </c>
    </row>
    <row r="207" spans="1:51" x14ac:dyDescent="0.25">
      <c r="A207" s="10" t="s">
        <v>387</v>
      </c>
      <c r="B207" s="16" t="s">
        <v>388</v>
      </c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7">
        <f>SUM(AX208:AX211)</f>
        <v>7409944.1500000004</v>
      </c>
      <c r="AY207" s="17">
        <f>SUM(AY208:AY211)</f>
        <v>13497570.24</v>
      </c>
    </row>
    <row r="208" spans="1:51" x14ac:dyDescent="0.25">
      <c r="A208" s="18" t="s">
        <v>389</v>
      </c>
      <c r="B208" s="19" t="s">
        <v>390</v>
      </c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  <c r="AX208" s="20">
        <v>2241458.12</v>
      </c>
      <c r="AY208" s="20">
        <v>3742805.23</v>
      </c>
    </row>
    <row r="209" spans="1:51" x14ac:dyDescent="0.25">
      <c r="A209" s="18" t="s">
        <v>391</v>
      </c>
      <c r="B209" s="19" t="s">
        <v>392</v>
      </c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20">
        <v>756363.65</v>
      </c>
      <c r="AY209" s="20">
        <v>1481732.69</v>
      </c>
    </row>
    <row r="210" spans="1:51" x14ac:dyDescent="0.25">
      <c r="A210" s="18" t="s">
        <v>393</v>
      </c>
      <c r="B210" s="19" t="s">
        <v>394</v>
      </c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20">
        <v>4412122.38</v>
      </c>
      <c r="AY210" s="20">
        <v>8273032.3200000003</v>
      </c>
    </row>
    <row r="211" spans="1:51" x14ac:dyDescent="0.25">
      <c r="A211" s="18" t="s">
        <v>395</v>
      </c>
      <c r="B211" s="19" t="s">
        <v>396</v>
      </c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20">
        <v>0</v>
      </c>
      <c r="AY211" s="20">
        <v>0</v>
      </c>
    </row>
    <row r="212" spans="1:51" x14ac:dyDescent="0.25">
      <c r="A212" s="10" t="s">
        <v>397</v>
      </c>
      <c r="B212" s="16" t="s">
        <v>398</v>
      </c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7">
        <f>SUM(AX213:AX218)</f>
        <v>5144892.7300000004</v>
      </c>
      <c r="AY212" s="17">
        <f>SUM(AY213:AY218)</f>
        <v>15126175.279999999</v>
      </c>
    </row>
    <row r="213" spans="1:51" x14ac:dyDescent="0.25">
      <c r="A213" s="18" t="s">
        <v>399</v>
      </c>
      <c r="B213" s="19" t="s">
        <v>400</v>
      </c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20">
        <v>778292.56</v>
      </c>
      <c r="AY213" s="20">
        <v>1809237.35</v>
      </c>
    </row>
    <row r="214" spans="1:51" x14ac:dyDescent="0.25">
      <c r="A214" s="18" t="s">
        <v>401</v>
      </c>
      <c r="B214" s="19" t="s">
        <v>157</v>
      </c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20">
        <v>448037.31</v>
      </c>
      <c r="AY214" s="20">
        <v>1679562.36</v>
      </c>
    </row>
    <row r="215" spans="1:51" x14ac:dyDescent="0.25">
      <c r="A215" s="18" t="s">
        <v>402</v>
      </c>
      <c r="B215" s="19" t="s">
        <v>403</v>
      </c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  <c r="AX215" s="20">
        <v>2899392.9</v>
      </c>
      <c r="AY215" s="20">
        <v>6000238.9500000002</v>
      </c>
    </row>
    <row r="216" spans="1:51" x14ac:dyDescent="0.25">
      <c r="A216" s="18" t="s">
        <v>404</v>
      </c>
      <c r="B216" s="19" t="s">
        <v>405</v>
      </c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  <c r="AX216" s="20">
        <v>1019149.96</v>
      </c>
      <c r="AY216" s="20">
        <v>5624483.5599999996</v>
      </c>
    </row>
    <row r="217" spans="1:51" x14ac:dyDescent="0.25">
      <c r="A217" s="18" t="s">
        <v>406</v>
      </c>
      <c r="B217" s="19" t="s">
        <v>407</v>
      </c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20">
        <v>0</v>
      </c>
      <c r="AY217" s="20">
        <v>11308</v>
      </c>
    </row>
    <row r="218" spans="1:51" x14ac:dyDescent="0.25">
      <c r="A218" s="18" t="s">
        <v>408</v>
      </c>
      <c r="B218" s="19" t="s">
        <v>409</v>
      </c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20">
        <v>20</v>
      </c>
      <c r="AY218" s="20">
        <v>1345.06</v>
      </c>
    </row>
    <row r="219" spans="1:51" x14ac:dyDescent="0.25">
      <c r="A219" s="10" t="s">
        <v>410</v>
      </c>
      <c r="B219" s="16" t="s">
        <v>411</v>
      </c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  <c r="AX219" s="17">
        <v>0</v>
      </c>
      <c r="AY219" s="17">
        <v>0</v>
      </c>
    </row>
    <row r="220" spans="1:51" x14ac:dyDescent="0.25">
      <c r="A220" s="18" t="s">
        <v>412</v>
      </c>
      <c r="B220" s="19" t="s">
        <v>413</v>
      </c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  <c r="AX220" s="20">
        <v>0</v>
      </c>
      <c r="AY220" s="20">
        <v>0</v>
      </c>
    </row>
    <row r="221" spans="1:51" x14ac:dyDescent="0.25">
      <c r="A221" s="18" t="s">
        <v>414</v>
      </c>
      <c r="B221" s="19" t="s">
        <v>415</v>
      </c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  <c r="AX221" s="20">
        <v>0</v>
      </c>
      <c r="AY221" s="20">
        <v>0</v>
      </c>
    </row>
    <row r="222" spans="1:51" x14ac:dyDescent="0.25">
      <c r="A222" s="10" t="s">
        <v>416</v>
      </c>
      <c r="B222" s="21" t="s">
        <v>417</v>
      </c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  <c r="AX222" s="15">
        <f>AX223+AX232+AX236+AX246+AX256+AX264+AX267+AX273+AX277</f>
        <v>10026337.390000001</v>
      </c>
      <c r="AY222" s="15">
        <f>AY223+AY232+AY236+AY246+AY256+AY264+AY267+AY273+AY277</f>
        <v>16557255.810000002</v>
      </c>
    </row>
    <row r="223" spans="1:51" x14ac:dyDescent="0.25">
      <c r="A223" s="10" t="s">
        <v>418</v>
      </c>
      <c r="B223" s="16" t="s">
        <v>419</v>
      </c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  <c r="AX223" s="17">
        <f>SUM(AX224:AX231)</f>
        <v>487379.98</v>
      </c>
      <c r="AY223" s="17">
        <f>SUM(AY224:AY231)</f>
        <v>884078.69</v>
      </c>
    </row>
    <row r="224" spans="1:51" x14ac:dyDescent="0.25">
      <c r="A224" s="18" t="s">
        <v>420</v>
      </c>
      <c r="B224" s="19" t="s">
        <v>421</v>
      </c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20">
        <v>179316.1</v>
      </c>
      <c r="AY224" s="20">
        <v>378013.18</v>
      </c>
    </row>
    <row r="225" spans="1:51" x14ac:dyDescent="0.25">
      <c r="A225" s="18" t="s">
        <v>422</v>
      </c>
      <c r="B225" s="19" t="s">
        <v>423</v>
      </c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20">
        <v>3119.75</v>
      </c>
      <c r="AY225" s="20">
        <v>20738.990000000002</v>
      </c>
    </row>
    <row r="226" spans="1:51" x14ac:dyDescent="0.25">
      <c r="A226" s="18" t="s">
        <v>424</v>
      </c>
      <c r="B226" s="19" t="s">
        <v>425</v>
      </c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20">
        <v>0</v>
      </c>
      <c r="AY226" s="20">
        <v>0</v>
      </c>
    </row>
    <row r="227" spans="1:51" x14ac:dyDescent="0.25">
      <c r="A227" s="18" t="s">
        <v>426</v>
      </c>
      <c r="B227" s="19" t="s">
        <v>427</v>
      </c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  <c r="AX227" s="20">
        <v>18565.580000000002</v>
      </c>
      <c r="AY227" s="20">
        <v>33913.440000000002</v>
      </c>
    </row>
    <row r="228" spans="1:51" x14ac:dyDescent="0.25">
      <c r="A228" s="18" t="s">
        <v>428</v>
      </c>
      <c r="B228" s="19" t="s">
        <v>429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20">
        <v>17669.28</v>
      </c>
      <c r="AY228" s="20">
        <v>8986.68</v>
      </c>
    </row>
    <row r="229" spans="1:51" x14ac:dyDescent="0.25">
      <c r="A229" s="18" t="s">
        <v>430</v>
      </c>
      <c r="B229" s="19" t="s">
        <v>431</v>
      </c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20">
        <v>73373.27</v>
      </c>
      <c r="AY229" s="20">
        <v>182970.4</v>
      </c>
    </row>
    <row r="230" spans="1:51" x14ac:dyDescent="0.25">
      <c r="A230" s="18" t="s">
        <v>432</v>
      </c>
      <c r="B230" s="19" t="s">
        <v>433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20">
        <v>0</v>
      </c>
      <c r="AY230" s="20">
        <v>0</v>
      </c>
    </row>
    <row r="231" spans="1:51" x14ac:dyDescent="0.25">
      <c r="A231" s="18" t="s">
        <v>434</v>
      </c>
      <c r="B231" s="19" t="s">
        <v>435</v>
      </c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  <c r="AX231" s="20">
        <v>195336</v>
      </c>
      <c r="AY231" s="20">
        <v>259456</v>
      </c>
    </row>
    <row r="232" spans="1:51" x14ac:dyDescent="0.25">
      <c r="A232" s="10" t="s">
        <v>436</v>
      </c>
      <c r="B232" s="16" t="s">
        <v>437</v>
      </c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  <c r="AX232" s="17">
        <f>SUM(AX233:AX235)</f>
        <v>293478.09000000003</v>
      </c>
      <c r="AY232" s="17">
        <f>SUM(AY233:AY235)</f>
        <v>212826.08</v>
      </c>
    </row>
    <row r="233" spans="1:51" x14ac:dyDescent="0.25">
      <c r="A233" s="18" t="s">
        <v>438</v>
      </c>
      <c r="B233" s="19" t="s">
        <v>439</v>
      </c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20">
        <v>293478.09000000003</v>
      </c>
      <c r="AY233" s="20">
        <v>210910.21</v>
      </c>
    </row>
    <row r="234" spans="1:51" x14ac:dyDescent="0.25">
      <c r="A234" s="18" t="s">
        <v>440</v>
      </c>
      <c r="B234" s="19" t="s">
        <v>441</v>
      </c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20">
        <v>0</v>
      </c>
      <c r="AY234" s="20">
        <v>0</v>
      </c>
    </row>
    <row r="235" spans="1:51" x14ac:dyDescent="0.25">
      <c r="A235" s="18" t="s">
        <v>442</v>
      </c>
      <c r="B235" s="19" t="s">
        <v>443</v>
      </c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20">
        <v>0</v>
      </c>
      <c r="AY235" s="20">
        <v>1915.87</v>
      </c>
    </row>
    <row r="236" spans="1:51" x14ac:dyDescent="0.25">
      <c r="A236" s="10" t="s">
        <v>444</v>
      </c>
      <c r="B236" s="16" t="s">
        <v>445</v>
      </c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7">
        <f>SUM(AX237:AX245)</f>
        <v>0</v>
      </c>
      <c r="AY236" s="17">
        <f>SUM(AY237:AY245)</f>
        <v>0</v>
      </c>
    </row>
    <row r="237" spans="1:51" x14ac:dyDescent="0.25">
      <c r="A237" s="18" t="s">
        <v>446</v>
      </c>
      <c r="B237" s="19" t="s">
        <v>447</v>
      </c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20">
        <v>0</v>
      </c>
      <c r="AY237" s="20">
        <v>0</v>
      </c>
    </row>
    <row r="238" spans="1:51" x14ac:dyDescent="0.25">
      <c r="A238" s="18" t="s">
        <v>448</v>
      </c>
      <c r="B238" s="19" t="s">
        <v>449</v>
      </c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20">
        <v>0</v>
      </c>
      <c r="AY238" s="20">
        <v>0</v>
      </c>
    </row>
    <row r="239" spans="1:51" x14ac:dyDescent="0.25">
      <c r="A239" s="18" t="s">
        <v>450</v>
      </c>
      <c r="B239" s="19" t="s">
        <v>451</v>
      </c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20">
        <v>0</v>
      </c>
      <c r="AY239" s="20">
        <v>0</v>
      </c>
    </row>
    <row r="240" spans="1:51" x14ac:dyDescent="0.25">
      <c r="A240" s="18" t="s">
        <v>452</v>
      </c>
      <c r="B240" s="19" t="s">
        <v>453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20">
        <v>0</v>
      </c>
      <c r="AY240" s="20">
        <v>0</v>
      </c>
    </row>
    <row r="241" spans="1:51" x14ac:dyDescent="0.25">
      <c r="A241" s="18" t="s">
        <v>454</v>
      </c>
      <c r="B241" s="19" t="s">
        <v>455</v>
      </c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20">
        <v>0</v>
      </c>
      <c r="AY241" s="20">
        <v>0</v>
      </c>
    </row>
    <row r="242" spans="1:51" x14ac:dyDescent="0.25">
      <c r="A242" s="18" t="s">
        <v>456</v>
      </c>
      <c r="B242" s="19" t="s">
        <v>457</v>
      </c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20">
        <v>0</v>
      </c>
      <c r="AY242" s="20">
        <v>0</v>
      </c>
    </row>
    <row r="243" spans="1:51" x14ac:dyDescent="0.25">
      <c r="A243" s="18" t="s">
        <v>458</v>
      </c>
      <c r="B243" s="19" t="s">
        <v>459</v>
      </c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20">
        <v>0</v>
      </c>
      <c r="AY243" s="20">
        <v>0</v>
      </c>
    </row>
    <row r="244" spans="1:51" x14ac:dyDescent="0.25">
      <c r="A244" s="18" t="s">
        <v>460</v>
      </c>
      <c r="B244" s="19" t="s">
        <v>461</v>
      </c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20">
        <v>0</v>
      </c>
      <c r="AY244" s="20">
        <v>0</v>
      </c>
    </row>
    <row r="245" spans="1:51" x14ac:dyDescent="0.25">
      <c r="A245" s="18" t="s">
        <v>462</v>
      </c>
      <c r="B245" s="19" t="s">
        <v>463</v>
      </c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20">
        <v>0</v>
      </c>
      <c r="AY245" s="20">
        <v>0</v>
      </c>
    </row>
    <row r="246" spans="1:51" x14ac:dyDescent="0.25">
      <c r="A246" s="10" t="s">
        <v>464</v>
      </c>
      <c r="B246" s="16" t="s">
        <v>465</v>
      </c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7">
        <f>SUM(AX247:AX255)</f>
        <v>1421112.12</v>
      </c>
      <c r="AY246" s="17">
        <f>SUM(AY247:AY255)</f>
        <v>1638645.58</v>
      </c>
    </row>
    <row r="247" spans="1:51" x14ac:dyDescent="0.25">
      <c r="A247" s="18" t="s">
        <v>466</v>
      </c>
      <c r="B247" s="19" t="s">
        <v>467</v>
      </c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20">
        <v>25804.78</v>
      </c>
      <c r="AY247" s="20">
        <v>146763.95000000001</v>
      </c>
    </row>
    <row r="248" spans="1:51" x14ac:dyDescent="0.25">
      <c r="A248" s="18" t="s">
        <v>468</v>
      </c>
      <c r="B248" s="19" t="s">
        <v>469</v>
      </c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20">
        <v>178834.93</v>
      </c>
      <c r="AY248" s="20">
        <v>100582.28</v>
      </c>
    </row>
    <row r="249" spans="1:51" x14ac:dyDescent="0.25">
      <c r="A249" s="18" t="s">
        <v>470</v>
      </c>
      <c r="B249" s="19" t="s">
        <v>471</v>
      </c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X249" s="20">
        <v>27811</v>
      </c>
      <c r="AY249" s="20">
        <v>11970.35</v>
      </c>
    </row>
    <row r="250" spans="1:51" x14ac:dyDescent="0.25">
      <c r="A250" s="18" t="s">
        <v>472</v>
      </c>
      <c r="B250" s="19" t="s">
        <v>473</v>
      </c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20">
        <v>24900</v>
      </c>
      <c r="AY250" s="20">
        <v>11752</v>
      </c>
    </row>
    <row r="251" spans="1:51" x14ac:dyDescent="0.25">
      <c r="A251" s="18" t="s">
        <v>474</v>
      </c>
      <c r="B251" s="19" t="s">
        <v>475</v>
      </c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20">
        <v>0</v>
      </c>
      <c r="AY251" s="20">
        <v>0</v>
      </c>
    </row>
    <row r="252" spans="1:51" x14ac:dyDescent="0.25">
      <c r="A252" s="18" t="s">
        <v>476</v>
      </c>
      <c r="B252" s="19" t="s">
        <v>477</v>
      </c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20">
        <v>910432.41</v>
      </c>
      <c r="AY252" s="20">
        <v>338575.9</v>
      </c>
    </row>
    <row r="253" spans="1:51" x14ac:dyDescent="0.25">
      <c r="A253" s="18" t="s">
        <v>478</v>
      </c>
      <c r="B253" s="19" t="s">
        <v>479</v>
      </c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  <c r="AX253" s="20">
        <v>143929.16</v>
      </c>
      <c r="AY253" s="20">
        <v>283888.38</v>
      </c>
    </row>
    <row r="254" spans="1:51" x14ac:dyDescent="0.25">
      <c r="A254" s="18" t="s">
        <v>480</v>
      </c>
      <c r="B254" s="19" t="s">
        <v>481</v>
      </c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20">
        <v>11437.6</v>
      </c>
      <c r="AY254" s="20">
        <v>237.7</v>
      </c>
    </row>
    <row r="255" spans="1:51" x14ac:dyDescent="0.25">
      <c r="A255" s="18" t="s">
        <v>482</v>
      </c>
      <c r="B255" s="19" t="s">
        <v>483</v>
      </c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20">
        <v>97962.240000000005</v>
      </c>
      <c r="AY255" s="20">
        <v>744875.02</v>
      </c>
    </row>
    <row r="256" spans="1:51" x14ac:dyDescent="0.25">
      <c r="A256" s="10" t="s">
        <v>484</v>
      </c>
      <c r="B256" s="16" t="s">
        <v>485</v>
      </c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7">
        <f>SUM(AX257:AX263)</f>
        <v>125921.99</v>
      </c>
      <c r="AY256" s="17">
        <f>SUM(AY257:AY263)</f>
        <v>279790.54000000004</v>
      </c>
    </row>
    <row r="257" spans="1:51" x14ac:dyDescent="0.25">
      <c r="A257" s="18" t="s">
        <v>486</v>
      </c>
      <c r="B257" s="19" t="s">
        <v>487</v>
      </c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20">
        <v>0</v>
      </c>
      <c r="AY257" s="20">
        <v>11644.01</v>
      </c>
    </row>
    <row r="258" spans="1:51" x14ac:dyDescent="0.25">
      <c r="A258" s="18" t="s">
        <v>488</v>
      </c>
      <c r="B258" s="19" t="s">
        <v>489</v>
      </c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20">
        <v>10777.77</v>
      </c>
      <c r="AY258" s="20">
        <v>68000</v>
      </c>
    </row>
    <row r="259" spans="1:51" x14ac:dyDescent="0.25">
      <c r="A259" s="18" t="s">
        <v>490</v>
      </c>
      <c r="B259" s="19" t="s">
        <v>491</v>
      </c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  <c r="AX259" s="20">
        <v>24794.74</v>
      </c>
      <c r="AY259" s="20">
        <v>17163.21</v>
      </c>
    </row>
    <row r="260" spans="1:51" x14ac:dyDescent="0.25">
      <c r="A260" s="18" t="s">
        <v>492</v>
      </c>
      <c r="B260" s="19" t="s">
        <v>493</v>
      </c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  <c r="AX260" s="20">
        <v>29276.61</v>
      </c>
      <c r="AY260" s="20">
        <v>37632.29</v>
      </c>
    </row>
    <row r="261" spans="1:51" x14ac:dyDescent="0.25">
      <c r="A261" s="18" t="s">
        <v>494</v>
      </c>
      <c r="B261" s="19" t="s">
        <v>495</v>
      </c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  <c r="AX261" s="20">
        <v>0</v>
      </c>
      <c r="AY261" s="20">
        <v>0</v>
      </c>
    </row>
    <row r="262" spans="1:51" x14ac:dyDescent="0.25">
      <c r="A262" s="18" t="s">
        <v>496</v>
      </c>
      <c r="B262" s="19" t="s">
        <v>497</v>
      </c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  <c r="AX262" s="20">
        <v>61072.87</v>
      </c>
      <c r="AY262" s="20">
        <v>140244.79</v>
      </c>
    </row>
    <row r="263" spans="1:51" x14ac:dyDescent="0.25">
      <c r="A263" s="18" t="s">
        <v>498</v>
      </c>
      <c r="B263" s="19" t="s">
        <v>499</v>
      </c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  <c r="AX263" s="20">
        <v>0</v>
      </c>
      <c r="AY263" s="20">
        <v>5106.24</v>
      </c>
    </row>
    <row r="264" spans="1:51" x14ac:dyDescent="0.25">
      <c r="A264" s="10" t="s">
        <v>500</v>
      </c>
      <c r="B264" s="16" t="s">
        <v>501</v>
      </c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  <c r="AX264" s="17">
        <f>SUM(AX265:AX266)</f>
        <v>6126006.8700000001</v>
      </c>
      <c r="AY264" s="17">
        <f>SUM(AY265:AY266)</f>
        <v>10214821.67</v>
      </c>
    </row>
    <row r="265" spans="1:51" x14ac:dyDescent="0.25">
      <c r="A265" s="18" t="s">
        <v>502</v>
      </c>
      <c r="B265" s="19" t="s">
        <v>503</v>
      </c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20">
        <v>6126006.8700000001</v>
      </c>
      <c r="AY265" s="20">
        <v>10214821.67</v>
      </c>
    </row>
    <row r="266" spans="1:51" x14ac:dyDescent="0.25">
      <c r="A266" s="18" t="s">
        <v>504</v>
      </c>
      <c r="B266" s="19" t="s">
        <v>505</v>
      </c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  <c r="AX266" s="20">
        <v>0</v>
      </c>
      <c r="AY266" s="20">
        <v>0</v>
      </c>
    </row>
    <row r="267" spans="1:51" x14ac:dyDescent="0.25">
      <c r="A267" s="10" t="s">
        <v>506</v>
      </c>
      <c r="B267" s="16" t="s">
        <v>507</v>
      </c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  <c r="AX267" s="17">
        <f>SUM(AX268:AX272)</f>
        <v>134897.11000000002</v>
      </c>
      <c r="AY267" s="17">
        <f>SUM(AY268:AY272)</f>
        <v>531860.47</v>
      </c>
    </row>
    <row r="268" spans="1:51" x14ac:dyDescent="0.25">
      <c r="A268" s="18" t="s">
        <v>508</v>
      </c>
      <c r="B268" s="19" t="s">
        <v>509</v>
      </c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20">
        <v>35941.040000000001</v>
      </c>
      <c r="AY268" s="20">
        <v>349458.87</v>
      </c>
    </row>
    <row r="269" spans="1:51" x14ac:dyDescent="0.25">
      <c r="A269" s="18" t="s">
        <v>510</v>
      </c>
      <c r="B269" s="19" t="s">
        <v>511</v>
      </c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  <c r="AX269" s="20">
        <v>82771.070000000007</v>
      </c>
      <c r="AY269" s="20">
        <v>164696.51</v>
      </c>
    </row>
    <row r="270" spans="1:51" x14ac:dyDescent="0.25">
      <c r="A270" s="18" t="s">
        <v>512</v>
      </c>
      <c r="B270" s="19" t="s">
        <v>513</v>
      </c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  <c r="AX270" s="20">
        <v>6825</v>
      </c>
      <c r="AY270" s="20">
        <v>17705.09</v>
      </c>
    </row>
    <row r="271" spans="1:51" x14ac:dyDescent="0.25">
      <c r="A271" s="18" t="s">
        <v>514</v>
      </c>
      <c r="B271" s="19" t="s">
        <v>515</v>
      </c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  <c r="AX271" s="20">
        <v>9360</v>
      </c>
      <c r="AY271" s="20">
        <v>0</v>
      </c>
    </row>
    <row r="272" spans="1:51" x14ac:dyDescent="0.25">
      <c r="A272" s="18" t="s">
        <v>516</v>
      </c>
      <c r="B272" s="19" t="s">
        <v>517</v>
      </c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20">
        <v>0</v>
      </c>
      <c r="AY272" s="20">
        <v>0</v>
      </c>
    </row>
    <row r="273" spans="1:51" x14ac:dyDescent="0.25">
      <c r="A273" s="10" t="s">
        <v>518</v>
      </c>
      <c r="B273" s="16" t="s">
        <v>519</v>
      </c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7">
        <f>SUM(AX274:AX276)</f>
        <v>0</v>
      </c>
      <c r="AY273" s="17">
        <f>SUM(AY274:AY276)</f>
        <v>0</v>
      </c>
    </row>
    <row r="274" spans="1:51" x14ac:dyDescent="0.25">
      <c r="A274" s="18" t="s">
        <v>520</v>
      </c>
      <c r="B274" s="19" t="s">
        <v>521</v>
      </c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  <c r="AX274" s="20">
        <v>0</v>
      </c>
      <c r="AY274" s="20">
        <v>0</v>
      </c>
    </row>
    <row r="275" spans="1:51" x14ac:dyDescent="0.25">
      <c r="A275" s="18" t="s">
        <v>522</v>
      </c>
      <c r="B275" s="19" t="s">
        <v>523</v>
      </c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20">
        <v>0</v>
      </c>
      <c r="AY275" s="20">
        <v>0</v>
      </c>
    </row>
    <row r="276" spans="1:51" x14ac:dyDescent="0.25">
      <c r="A276" s="18" t="s">
        <v>524</v>
      </c>
      <c r="B276" s="19" t="s">
        <v>525</v>
      </c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  <c r="AX276" s="20">
        <v>0</v>
      </c>
      <c r="AY276" s="20">
        <v>0</v>
      </c>
    </row>
    <row r="277" spans="1:51" x14ac:dyDescent="0.25">
      <c r="A277" s="10" t="s">
        <v>526</v>
      </c>
      <c r="B277" s="16" t="s">
        <v>527</v>
      </c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  <c r="AX277" s="17">
        <f>SUM(AX278:AX286)</f>
        <v>1437541.23</v>
      </c>
      <c r="AY277" s="17">
        <f>SUM(AY278:AY286)</f>
        <v>2795232.7800000003</v>
      </c>
    </row>
    <row r="278" spans="1:51" x14ac:dyDescent="0.25">
      <c r="A278" s="18" t="s">
        <v>528</v>
      </c>
      <c r="B278" s="19" t="s">
        <v>529</v>
      </c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  <c r="AX278" s="20">
        <v>39378.870000000003</v>
      </c>
      <c r="AY278" s="20">
        <v>75657.45</v>
      </c>
    </row>
    <row r="279" spans="1:51" x14ac:dyDescent="0.25">
      <c r="A279" s="18" t="s">
        <v>530</v>
      </c>
      <c r="B279" s="19" t="s">
        <v>531</v>
      </c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  <c r="AX279" s="20">
        <v>6894.4</v>
      </c>
      <c r="AY279" s="20">
        <v>21158.82</v>
      </c>
    </row>
    <row r="280" spans="1:51" x14ac:dyDescent="0.25">
      <c r="A280" s="18" t="s">
        <v>532</v>
      </c>
      <c r="B280" s="19" t="s">
        <v>533</v>
      </c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  <c r="AX280" s="20">
        <v>1200</v>
      </c>
      <c r="AY280" s="20">
        <v>7042</v>
      </c>
    </row>
    <row r="281" spans="1:51" x14ac:dyDescent="0.25">
      <c r="A281" s="18" t="s">
        <v>534</v>
      </c>
      <c r="B281" s="19" t="s">
        <v>535</v>
      </c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  <c r="AX281" s="20">
        <v>69566.210000000006</v>
      </c>
      <c r="AY281" s="20">
        <v>86980.05</v>
      </c>
    </row>
    <row r="282" spans="1:51" x14ac:dyDescent="0.25">
      <c r="A282" s="18" t="s">
        <v>536</v>
      </c>
      <c r="B282" s="19" t="s">
        <v>537</v>
      </c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  <c r="AX282" s="20">
        <v>0</v>
      </c>
      <c r="AY282" s="20">
        <v>0</v>
      </c>
    </row>
    <row r="283" spans="1:51" x14ac:dyDescent="0.25">
      <c r="A283" s="18" t="s">
        <v>538</v>
      </c>
      <c r="B283" s="19" t="s">
        <v>539</v>
      </c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  <c r="AX283" s="20">
        <v>845255.4</v>
      </c>
      <c r="AY283" s="20">
        <v>1894791.81</v>
      </c>
    </row>
    <row r="284" spans="1:51" x14ac:dyDescent="0.25">
      <c r="A284" s="18" t="s">
        <v>540</v>
      </c>
      <c r="B284" s="19" t="s">
        <v>541</v>
      </c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  <c r="AX284" s="20">
        <v>0</v>
      </c>
      <c r="AY284" s="20">
        <v>0</v>
      </c>
    </row>
    <row r="285" spans="1:51" x14ac:dyDescent="0.25">
      <c r="A285" s="18" t="s">
        <v>542</v>
      </c>
      <c r="B285" s="19" t="s">
        <v>543</v>
      </c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  <c r="AX285" s="20">
        <v>464425.62</v>
      </c>
      <c r="AY285" s="20">
        <v>640201.73</v>
      </c>
    </row>
    <row r="286" spans="1:51" x14ac:dyDescent="0.25">
      <c r="A286" s="18" t="s">
        <v>544</v>
      </c>
      <c r="B286" s="19" t="s">
        <v>545</v>
      </c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  <c r="AX286" s="20">
        <v>10820.73</v>
      </c>
      <c r="AY286" s="20">
        <v>69400.92</v>
      </c>
    </row>
    <row r="287" spans="1:51" x14ac:dyDescent="0.25">
      <c r="A287" s="10" t="s">
        <v>546</v>
      </c>
      <c r="B287" s="21" t="s">
        <v>547</v>
      </c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  <c r="AX287" s="15">
        <f>AX288+AX298+AX308+AX318+AX328+AX338+AX346+AX356+AX362</f>
        <v>11541311.560000001</v>
      </c>
      <c r="AY287" s="15">
        <f>AY288+AY298+AY308+AY318+AY328+AY338+AY346+AY356+AY362</f>
        <v>23375590.91</v>
      </c>
    </row>
    <row r="288" spans="1:51" x14ac:dyDescent="0.25">
      <c r="A288" s="10" t="s">
        <v>548</v>
      </c>
      <c r="B288" s="16" t="s">
        <v>549</v>
      </c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  <c r="AX288" s="17">
        <v>2816433</v>
      </c>
      <c r="AY288" s="17">
        <v>5667333.0999999996</v>
      </c>
    </row>
    <row r="289" spans="1:51" x14ac:dyDescent="0.25">
      <c r="A289" s="18" t="s">
        <v>550</v>
      </c>
      <c r="B289" s="19" t="s">
        <v>551</v>
      </c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  <c r="AX289" s="20">
        <v>2654221</v>
      </c>
      <c r="AY289" s="20">
        <v>5186234</v>
      </c>
    </row>
    <row r="290" spans="1:51" x14ac:dyDescent="0.25">
      <c r="A290" s="18" t="s">
        <v>552</v>
      </c>
      <c r="B290" s="19" t="s">
        <v>553</v>
      </c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  <c r="AX290" s="20">
        <v>0</v>
      </c>
      <c r="AY290" s="20">
        <v>0</v>
      </c>
    </row>
    <row r="291" spans="1:51" x14ac:dyDescent="0.25">
      <c r="A291" s="18" t="s">
        <v>554</v>
      </c>
      <c r="B291" s="19" t="s">
        <v>555</v>
      </c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  <c r="AX291" s="20">
        <v>700</v>
      </c>
      <c r="AY291" s="20">
        <v>1400</v>
      </c>
    </row>
    <row r="292" spans="1:51" x14ac:dyDescent="0.25">
      <c r="A292" s="18" t="s">
        <v>556</v>
      </c>
      <c r="B292" s="19" t="s">
        <v>557</v>
      </c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  <c r="AX292" s="20">
        <v>78002.960000000006</v>
      </c>
      <c r="AY292" s="20">
        <v>338977.54</v>
      </c>
    </row>
    <row r="293" spans="1:51" x14ac:dyDescent="0.25">
      <c r="A293" s="18" t="s">
        <v>558</v>
      </c>
      <c r="B293" s="19" t="s">
        <v>559</v>
      </c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  <c r="AX293" s="20">
        <v>0</v>
      </c>
      <c r="AY293" s="20">
        <v>0</v>
      </c>
    </row>
    <row r="294" spans="1:51" x14ac:dyDescent="0.25">
      <c r="A294" s="18" t="s">
        <v>560</v>
      </c>
      <c r="B294" s="19" t="s">
        <v>561</v>
      </c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  <c r="AX294" s="20">
        <v>3210</v>
      </c>
      <c r="AY294" s="20">
        <v>12120.01</v>
      </c>
    </row>
    <row r="295" spans="1:51" x14ac:dyDescent="0.25">
      <c r="A295" s="18" t="s">
        <v>562</v>
      </c>
      <c r="B295" s="19" t="s">
        <v>563</v>
      </c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  <c r="AX295" s="20">
        <v>76588</v>
      </c>
      <c r="AY295" s="20">
        <v>126729.12</v>
      </c>
    </row>
    <row r="296" spans="1:51" x14ac:dyDescent="0.25">
      <c r="A296" s="18" t="s">
        <v>564</v>
      </c>
      <c r="B296" s="19" t="s">
        <v>565</v>
      </c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20">
        <v>3711.04</v>
      </c>
      <c r="AY296" s="20">
        <v>1872.43</v>
      </c>
    </row>
    <row r="297" spans="1:51" x14ac:dyDescent="0.25">
      <c r="A297" s="18" t="s">
        <v>566</v>
      </c>
      <c r="B297" s="19" t="s">
        <v>567</v>
      </c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  <c r="AX297" s="20">
        <v>0</v>
      </c>
      <c r="AY297" s="20">
        <v>0</v>
      </c>
    </row>
    <row r="298" spans="1:51" x14ac:dyDescent="0.25">
      <c r="A298" s="10" t="s">
        <v>568</v>
      </c>
      <c r="B298" s="16" t="s">
        <v>569</v>
      </c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7">
        <f>SUM(AX299:AX307)</f>
        <v>1973926.01</v>
      </c>
      <c r="AY298" s="17">
        <f>SUM(AY299:AY307)</f>
        <v>2356056.6500000004</v>
      </c>
    </row>
    <row r="299" spans="1:51" x14ac:dyDescent="0.25">
      <c r="A299" s="18" t="s">
        <v>570</v>
      </c>
      <c r="B299" s="19" t="s">
        <v>571</v>
      </c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  <c r="AX299" s="20">
        <v>0</v>
      </c>
      <c r="AY299" s="20">
        <v>0</v>
      </c>
    </row>
    <row r="300" spans="1:51" x14ac:dyDescent="0.25">
      <c r="A300" s="18" t="s">
        <v>572</v>
      </c>
      <c r="B300" s="19" t="s">
        <v>573</v>
      </c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  <c r="AX300" s="20">
        <v>22000</v>
      </c>
      <c r="AY300" s="20">
        <v>27400</v>
      </c>
    </row>
    <row r="301" spans="1:51" x14ac:dyDescent="0.25">
      <c r="A301" s="18" t="s">
        <v>574</v>
      </c>
      <c r="B301" s="19" t="s">
        <v>575</v>
      </c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  <c r="AX301" s="20">
        <v>93632.41</v>
      </c>
      <c r="AY301" s="20">
        <v>153099.42000000001</v>
      </c>
    </row>
    <row r="302" spans="1:51" x14ac:dyDescent="0.25">
      <c r="A302" s="18" t="s">
        <v>576</v>
      </c>
      <c r="B302" s="19" t="s">
        <v>577</v>
      </c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  <c r="AX302" s="20">
        <v>0</v>
      </c>
      <c r="AY302" s="20">
        <v>0</v>
      </c>
    </row>
    <row r="303" spans="1:51" x14ac:dyDescent="0.25">
      <c r="A303" s="18" t="s">
        <v>578</v>
      </c>
      <c r="B303" s="19" t="s">
        <v>579</v>
      </c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  <c r="AX303" s="20">
        <v>1705200</v>
      </c>
      <c r="AY303" s="20">
        <v>1247755</v>
      </c>
    </row>
    <row r="304" spans="1:51" x14ac:dyDescent="0.25">
      <c r="A304" s="18" t="s">
        <v>580</v>
      </c>
      <c r="B304" s="19" t="s">
        <v>581</v>
      </c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  <c r="AX304" s="20">
        <v>139684</v>
      </c>
      <c r="AY304" s="20">
        <v>926706.03</v>
      </c>
    </row>
    <row r="305" spans="1:51" x14ac:dyDescent="0.25">
      <c r="A305" s="18" t="s">
        <v>582</v>
      </c>
      <c r="B305" s="19" t="s">
        <v>583</v>
      </c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  <c r="AX305" s="20">
        <v>0</v>
      </c>
      <c r="AY305" s="20">
        <v>0</v>
      </c>
    </row>
    <row r="306" spans="1:51" x14ac:dyDescent="0.25">
      <c r="A306" s="18" t="s">
        <v>584</v>
      </c>
      <c r="B306" s="19" t="s">
        <v>585</v>
      </c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  <c r="AX306" s="20">
        <v>0</v>
      </c>
      <c r="AY306" s="20">
        <v>0</v>
      </c>
    </row>
    <row r="307" spans="1:51" x14ac:dyDescent="0.25">
      <c r="A307" s="18" t="s">
        <v>586</v>
      </c>
      <c r="B307" s="19" t="s">
        <v>587</v>
      </c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20">
        <v>13409.6</v>
      </c>
      <c r="AY307" s="20">
        <v>1096.2</v>
      </c>
    </row>
    <row r="308" spans="1:51" x14ac:dyDescent="0.25">
      <c r="A308" s="10" t="s">
        <v>588</v>
      </c>
      <c r="B308" s="16" t="s">
        <v>589</v>
      </c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  <c r="AX308" s="17">
        <f>SUM(AX309:AX317)</f>
        <v>2066984.81</v>
      </c>
      <c r="AY308" s="17">
        <f>SUM(AY309:AY317)</f>
        <v>4618349.8100000005</v>
      </c>
    </row>
    <row r="309" spans="1:51" x14ac:dyDescent="0.25">
      <c r="A309" s="18" t="s">
        <v>590</v>
      </c>
      <c r="B309" s="19" t="s">
        <v>591</v>
      </c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  <c r="AX309" s="20">
        <v>145256.79999999999</v>
      </c>
      <c r="AY309" s="20">
        <v>1525643.6</v>
      </c>
    </row>
    <row r="310" spans="1:51" x14ac:dyDescent="0.25">
      <c r="A310" s="18" t="s">
        <v>592</v>
      </c>
      <c r="B310" s="19" t="s">
        <v>593</v>
      </c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  <c r="AX310" s="20">
        <v>102080</v>
      </c>
      <c r="AY310" s="20">
        <v>390982.64</v>
      </c>
    </row>
    <row r="311" spans="1:51" x14ac:dyDescent="0.25">
      <c r="A311" s="18" t="s">
        <v>594</v>
      </c>
      <c r="B311" s="19" t="s">
        <v>595</v>
      </c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  <c r="AX311" s="20">
        <v>1666155.2</v>
      </c>
      <c r="AY311" s="20">
        <v>2186403.2799999998</v>
      </c>
    </row>
    <row r="312" spans="1:51" x14ac:dyDescent="0.25">
      <c r="A312" s="18" t="s">
        <v>596</v>
      </c>
      <c r="B312" s="19" t="s">
        <v>597</v>
      </c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  <c r="AX312" s="20">
        <v>24206.25</v>
      </c>
      <c r="AY312" s="20">
        <v>90452.04</v>
      </c>
    </row>
    <row r="313" spans="1:51" x14ac:dyDescent="0.25">
      <c r="A313" s="18" t="s">
        <v>598</v>
      </c>
      <c r="B313" s="19" t="s">
        <v>599</v>
      </c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  <c r="AX313" s="20">
        <v>0</v>
      </c>
      <c r="AY313" s="20">
        <v>0</v>
      </c>
    </row>
    <row r="314" spans="1:51" x14ac:dyDescent="0.25">
      <c r="A314" s="18" t="s">
        <v>600</v>
      </c>
      <c r="B314" s="19" t="s">
        <v>601</v>
      </c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  <c r="AX314" s="20">
        <v>129286.56</v>
      </c>
      <c r="AY314" s="20">
        <v>390950.85</v>
      </c>
    </row>
    <row r="315" spans="1:51" x14ac:dyDescent="0.25">
      <c r="A315" s="18" t="s">
        <v>602</v>
      </c>
      <c r="B315" s="19" t="s">
        <v>603</v>
      </c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20">
        <v>0</v>
      </c>
      <c r="AY315" s="20">
        <v>32167.4</v>
      </c>
    </row>
    <row r="316" spans="1:51" x14ac:dyDescent="0.25">
      <c r="A316" s="18" t="s">
        <v>604</v>
      </c>
      <c r="B316" s="19" t="s">
        <v>605</v>
      </c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  <c r="AX316" s="20">
        <v>0</v>
      </c>
      <c r="AY316" s="20">
        <v>1750</v>
      </c>
    </row>
    <row r="317" spans="1:51" x14ac:dyDescent="0.25">
      <c r="A317" s="18" t="s">
        <v>606</v>
      </c>
      <c r="B317" s="19" t="s">
        <v>607</v>
      </c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  <c r="AX317" s="20">
        <v>0</v>
      </c>
      <c r="AY317" s="20">
        <v>0</v>
      </c>
    </row>
    <row r="318" spans="1:51" x14ac:dyDescent="0.25">
      <c r="A318" s="10" t="s">
        <v>608</v>
      </c>
      <c r="B318" s="16" t="s">
        <v>609</v>
      </c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  <c r="AX318" s="17">
        <f>SUM(AX319:AX327)</f>
        <v>438091.67000000004</v>
      </c>
      <c r="AY318" s="17">
        <f>SUM(AY319:AY327)</f>
        <v>730465.12</v>
      </c>
    </row>
    <row r="319" spans="1:51" x14ac:dyDescent="0.25">
      <c r="A319" s="18" t="s">
        <v>610</v>
      </c>
      <c r="B319" s="19" t="s">
        <v>611</v>
      </c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  <c r="AX319" s="20">
        <v>31124.48</v>
      </c>
      <c r="AY319" s="20">
        <v>61299.13</v>
      </c>
    </row>
    <row r="320" spans="1:51" x14ac:dyDescent="0.25">
      <c r="A320" s="18" t="s">
        <v>612</v>
      </c>
      <c r="B320" s="19" t="s">
        <v>613</v>
      </c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  <c r="AX320" s="20">
        <v>0</v>
      </c>
      <c r="AY320" s="20">
        <v>0</v>
      </c>
    </row>
    <row r="321" spans="1:51" x14ac:dyDescent="0.25">
      <c r="A321" s="18" t="s">
        <v>614</v>
      </c>
      <c r="B321" s="19" t="s">
        <v>615</v>
      </c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  <c r="AX321" s="20">
        <v>0</v>
      </c>
      <c r="AY321" s="20">
        <v>0</v>
      </c>
    </row>
    <row r="322" spans="1:51" x14ac:dyDescent="0.25">
      <c r="A322" s="18" t="s">
        <v>616</v>
      </c>
      <c r="B322" s="19" t="s">
        <v>617</v>
      </c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  <c r="AX322" s="20">
        <v>32571.78</v>
      </c>
      <c r="AY322" s="20">
        <v>78875.100000000006</v>
      </c>
    </row>
    <row r="323" spans="1:51" x14ac:dyDescent="0.25">
      <c r="A323" s="18" t="s">
        <v>618</v>
      </c>
      <c r="B323" s="19" t="s">
        <v>619</v>
      </c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  <c r="AX323" s="20">
        <v>359941.65</v>
      </c>
      <c r="AY323" s="20">
        <v>569956.49</v>
      </c>
    </row>
    <row r="324" spans="1:51" x14ac:dyDescent="0.25">
      <c r="A324" s="18" t="s">
        <v>620</v>
      </c>
      <c r="B324" s="19" t="s">
        <v>621</v>
      </c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20">
        <v>0</v>
      </c>
      <c r="AY324" s="20">
        <v>0</v>
      </c>
    </row>
    <row r="325" spans="1:51" x14ac:dyDescent="0.25">
      <c r="A325" s="18" t="s">
        <v>622</v>
      </c>
      <c r="B325" s="19" t="s">
        <v>623</v>
      </c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20">
        <v>14453.76</v>
      </c>
      <c r="AY325" s="20">
        <v>20334.400000000001</v>
      </c>
    </row>
    <row r="326" spans="1:51" x14ac:dyDescent="0.25">
      <c r="A326" s="18" t="s">
        <v>624</v>
      </c>
      <c r="B326" s="19" t="s">
        <v>625</v>
      </c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  <c r="AX326" s="20">
        <v>0</v>
      </c>
      <c r="AY326" s="20">
        <v>0</v>
      </c>
    </row>
    <row r="327" spans="1:51" x14ac:dyDescent="0.25">
      <c r="A327" s="18" t="s">
        <v>626</v>
      </c>
      <c r="B327" s="19" t="s">
        <v>627</v>
      </c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  <c r="AX327" s="20">
        <v>0</v>
      </c>
      <c r="AY327" s="20">
        <v>0</v>
      </c>
    </row>
    <row r="328" spans="1:51" x14ac:dyDescent="0.25">
      <c r="A328" s="10" t="s">
        <v>628</v>
      </c>
      <c r="B328" s="16" t="s">
        <v>629</v>
      </c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  <c r="AX328" s="17">
        <f>SUM(AX329:AX337)</f>
        <v>1131774.8</v>
      </c>
      <c r="AY328" s="17">
        <f>SUM(AY329:AY337)</f>
        <v>3093425.8200000003</v>
      </c>
    </row>
    <row r="329" spans="1:51" x14ac:dyDescent="0.25">
      <c r="A329" s="18" t="s">
        <v>630</v>
      </c>
      <c r="B329" s="19" t="s">
        <v>631</v>
      </c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  <c r="AX329" s="20">
        <v>259413.16</v>
      </c>
      <c r="AY329" s="20">
        <v>1049310.74</v>
      </c>
    </row>
    <row r="330" spans="1:51" x14ac:dyDescent="0.25">
      <c r="A330" s="18" t="s">
        <v>632</v>
      </c>
      <c r="B330" s="19" t="s">
        <v>633</v>
      </c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  <c r="AX330" s="20">
        <v>147264</v>
      </c>
      <c r="AY330" s="20">
        <v>53898.8</v>
      </c>
    </row>
    <row r="331" spans="1:51" x14ac:dyDescent="0.25">
      <c r="A331" s="18" t="s">
        <v>634</v>
      </c>
      <c r="B331" s="19" t="s">
        <v>635</v>
      </c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  <c r="AX331" s="20">
        <v>0</v>
      </c>
      <c r="AY331" s="20">
        <v>0</v>
      </c>
    </row>
    <row r="332" spans="1:51" x14ac:dyDescent="0.25">
      <c r="A332" s="18" t="s">
        <v>636</v>
      </c>
      <c r="B332" s="19" t="s">
        <v>637</v>
      </c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  <c r="AX332" s="20">
        <v>0</v>
      </c>
      <c r="AY332" s="20">
        <v>0</v>
      </c>
    </row>
    <row r="333" spans="1:51" x14ac:dyDescent="0.25">
      <c r="A333" s="18" t="s">
        <v>638</v>
      </c>
      <c r="B333" s="19" t="s">
        <v>639</v>
      </c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  <c r="AX333" s="20">
        <v>602989.4</v>
      </c>
      <c r="AY333" s="20">
        <v>1455664.36</v>
      </c>
    </row>
    <row r="334" spans="1:51" x14ac:dyDescent="0.25">
      <c r="A334" s="18" t="s">
        <v>640</v>
      </c>
      <c r="B334" s="19" t="s">
        <v>641</v>
      </c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  <c r="AX334" s="20">
        <v>0</v>
      </c>
      <c r="AY334" s="20">
        <v>0</v>
      </c>
    </row>
    <row r="335" spans="1:51" x14ac:dyDescent="0.25">
      <c r="A335" s="18" t="s">
        <v>642</v>
      </c>
      <c r="B335" s="19" t="s">
        <v>643</v>
      </c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20">
        <v>109148.24</v>
      </c>
      <c r="AY335" s="20">
        <v>386335.89</v>
      </c>
    </row>
    <row r="336" spans="1:51" x14ac:dyDescent="0.25">
      <c r="A336" s="18" t="s">
        <v>644</v>
      </c>
      <c r="B336" s="19" t="s">
        <v>645</v>
      </c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20">
        <v>0</v>
      </c>
      <c r="AY336" s="20">
        <v>100040</v>
      </c>
    </row>
    <row r="337" spans="1:51" x14ac:dyDescent="0.25">
      <c r="A337" s="18" t="s">
        <v>646</v>
      </c>
      <c r="B337" s="19" t="s">
        <v>647</v>
      </c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20">
        <v>12960</v>
      </c>
      <c r="AY337" s="20">
        <v>48176.03</v>
      </c>
    </row>
    <row r="338" spans="1:51" x14ac:dyDescent="0.25">
      <c r="A338" s="10" t="s">
        <v>648</v>
      </c>
      <c r="B338" s="16" t="s">
        <v>649</v>
      </c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7">
        <f>SUM(AX339:AX345)</f>
        <v>63360</v>
      </c>
      <c r="AY338" s="17">
        <f>SUM(AY339:AY345)</f>
        <v>189080</v>
      </c>
    </row>
    <row r="339" spans="1:51" x14ac:dyDescent="0.25">
      <c r="A339" s="18" t="s">
        <v>650</v>
      </c>
      <c r="B339" s="19" t="s">
        <v>651</v>
      </c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  <c r="AX339" s="20">
        <v>63360</v>
      </c>
      <c r="AY339" s="20">
        <v>189080</v>
      </c>
    </row>
    <row r="340" spans="1:51" x14ac:dyDescent="0.25">
      <c r="A340" s="18" t="s">
        <v>652</v>
      </c>
      <c r="B340" s="19" t="s">
        <v>653</v>
      </c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  <c r="AX340" s="20">
        <v>0</v>
      </c>
      <c r="AY340" s="20">
        <v>0</v>
      </c>
    </row>
    <row r="341" spans="1:51" x14ac:dyDescent="0.25">
      <c r="A341" s="18" t="s">
        <v>654</v>
      </c>
      <c r="B341" s="19" t="s">
        <v>655</v>
      </c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  <c r="AX341" s="20">
        <v>0</v>
      </c>
      <c r="AY341" s="20">
        <v>0</v>
      </c>
    </row>
    <row r="342" spans="1:51" x14ac:dyDescent="0.25">
      <c r="A342" s="18" t="s">
        <v>656</v>
      </c>
      <c r="B342" s="19" t="s">
        <v>657</v>
      </c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  <c r="AX342" s="20">
        <v>0</v>
      </c>
      <c r="AY342" s="20">
        <v>0</v>
      </c>
    </row>
    <row r="343" spans="1:51" x14ac:dyDescent="0.25">
      <c r="A343" s="18" t="s">
        <v>658</v>
      </c>
      <c r="B343" s="19" t="s">
        <v>659</v>
      </c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  <c r="AX343" s="20">
        <v>0</v>
      </c>
      <c r="AY343" s="20">
        <v>0</v>
      </c>
    </row>
    <row r="344" spans="1:51" x14ac:dyDescent="0.25">
      <c r="A344" s="18" t="s">
        <v>660</v>
      </c>
      <c r="B344" s="19" t="s">
        <v>661</v>
      </c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  <c r="AX344" s="20">
        <v>0</v>
      </c>
      <c r="AY344" s="20">
        <v>0</v>
      </c>
    </row>
    <row r="345" spans="1:51" x14ac:dyDescent="0.25">
      <c r="A345" s="18" t="s">
        <v>662</v>
      </c>
      <c r="B345" s="19" t="s">
        <v>663</v>
      </c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  <c r="AX345" s="20">
        <v>0</v>
      </c>
      <c r="AY345" s="20">
        <v>0</v>
      </c>
    </row>
    <row r="346" spans="1:51" x14ac:dyDescent="0.25">
      <c r="A346" s="10" t="s">
        <v>664</v>
      </c>
      <c r="B346" s="16" t="s">
        <v>665</v>
      </c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  <c r="AX346" s="17">
        <f>SUM(AX347:AX355)</f>
        <v>213441.45</v>
      </c>
      <c r="AY346" s="17">
        <f>SUM(AY347:AY355)</f>
        <v>622627.71000000008</v>
      </c>
    </row>
    <row r="347" spans="1:51" x14ac:dyDescent="0.25">
      <c r="A347" s="18" t="s">
        <v>666</v>
      </c>
      <c r="B347" s="19" t="s">
        <v>667</v>
      </c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  <c r="AX347" s="20">
        <v>6836.7</v>
      </c>
      <c r="AY347" s="20">
        <v>12002.9</v>
      </c>
    </row>
    <row r="348" spans="1:51" x14ac:dyDescent="0.25">
      <c r="A348" s="18" t="s">
        <v>668</v>
      </c>
      <c r="B348" s="19" t="s">
        <v>669</v>
      </c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  <c r="AX348" s="20">
        <v>61181.440000000002</v>
      </c>
      <c r="AY348" s="20">
        <v>120009</v>
      </c>
    </row>
    <row r="349" spans="1:51" x14ac:dyDescent="0.25">
      <c r="A349" s="18" t="s">
        <v>670</v>
      </c>
      <c r="B349" s="19" t="s">
        <v>671</v>
      </c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  <c r="AX349" s="20">
        <v>0</v>
      </c>
      <c r="AY349" s="20">
        <v>0</v>
      </c>
    </row>
    <row r="350" spans="1:51" x14ac:dyDescent="0.25">
      <c r="A350" s="18" t="s">
        <v>672</v>
      </c>
      <c r="B350" s="19" t="s">
        <v>673</v>
      </c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  <c r="AX350" s="20">
        <v>0</v>
      </c>
      <c r="AY350" s="20">
        <v>0</v>
      </c>
    </row>
    <row r="351" spans="1:51" x14ac:dyDescent="0.25">
      <c r="A351" s="18" t="s">
        <v>674</v>
      </c>
      <c r="B351" s="19" t="s">
        <v>675</v>
      </c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  <c r="AX351" s="20">
        <v>137817.29999999999</v>
      </c>
      <c r="AY351" s="20">
        <v>465830.51</v>
      </c>
    </row>
    <row r="352" spans="1:51" x14ac:dyDescent="0.25">
      <c r="A352" s="18" t="s">
        <v>676</v>
      </c>
      <c r="B352" s="19" t="s">
        <v>677</v>
      </c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  <c r="AX352" s="20">
        <v>0</v>
      </c>
      <c r="AY352" s="20">
        <v>0</v>
      </c>
    </row>
    <row r="353" spans="1:51" x14ac:dyDescent="0.25">
      <c r="A353" s="18" t="s">
        <v>678</v>
      </c>
      <c r="B353" s="19" t="s">
        <v>679</v>
      </c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  <c r="AX353" s="20">
        <v>0</v>
      </c>
      <c r="AY353" s="20">
        <v>0</v>
      </c>
    </row>
    <row r="354" spans="1:51" x14ac:dyDescent="0.25">
      <c r="A354" s="18" t="s">
        <v>680</v>
      </c>
      <c r="B354" s="19" t="s">
        <v>681</v>
      </c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  <c r="AX354" s="20">
        <v>0</v>
      </c>
      <c r="AY354" s="20">
        <v>0</v>
      </c>
    </row>
    <row r="355" spans="1:51" x14ac:dyDescent="0.25">
      <c r="A355" s="18" t="s">
        <v>682</v>
      </c>
      <c r="B355" s="19" t="s">
        <v>683</v>
      </c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20">
        <v>7606.01</v>
      </c>
      <c r="AY355" s="20">
        <v>24785.3</v>
      </c>
    </row>
    <row r="356" spans="1:51" x14ac:dyDescent="0.25">
      <c r="A356" s="10" t="s">
        <v>684</v>
      </c>
      <c r="B356" s="16" t="s">
        <v>685</v>
      </c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  <c r="AX356" s="17">
        <f>SUM(AX357:AX361)</f>
        <v>239074.65999999997</v>
      </c>
      <c r="AY356" s="17">
        <f>SUM(AY357:AY361)</f>
        <v>511082.25</v>
      </c>
    </row>
    <row r="357" spans="1:51" x14ac:dyDescent="0.25">
      <c r="A357" s="18" t="s">
        <v>686</v>
      </c>
      <c r="B357" s="19" t="s">
        <v>687</v>
      </c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20">
        <v>0</v>
      </c>
      <c r="AY357" s="20">
        <v>0</v>
      </c>
    </row>
    <row r="358" spans="1:51" x14ac:dyDescent="0.25">
      <c r="A358" s="18" t="s">
        <v>688</v>
      </c>
      <c r="B358" s="19" t="s">
        <v>689</v>
      </c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20">
        <v>237883.36</v>
      </c>
      <c r="AY358" s="20">
        <v>496196.11</v>
      </c>
    </row>
    <row r="359" spans="1:51" x14ac:dyDescent="0.25">
      <c r="A359" s="18" t="s">
        <v>690</v>
      </c>
      <c r="B359" s="19" t="s">
        <v>691</v>
      </c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20">
        <v>1191.3</v>
      </c>
      <c r="AY359" s="20">
        <v>14886.14</v>
      </c>
    </row>
    <row r="360" spans="1:51" x14ac:dyDescent="0.25">
      <c r="A360" s="18" t="s">
        <v>692</v>
      </c>
      <c r="B360" s="19" t="s">
        <v>693</v>
      </c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20">
        <v>0</v>
      </c>
      <c r="AY360" s="20">
        <v>0</v>
      </c>
    </row>
    <row r="361" spans="1:51" x14ac:dyDescent="0.25">
      <c r="A361" s="18" t="s">
        <v>694</v>
      </c>
      <c r="B361" s="19" t="s">
        <v>695</v>
      </c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20">
        <v>0</v>
      </c>
      <c r="AY361" s="20">
        <v>0</v>
      </c>
    </row>
    <row r="362" spans="1:51" x14ac:dyDescent="0.25">
      <c r="A362" s="10" t="s">
        <v>696</v>
      </c>
      <c r="B362" s="16" t="s">
        <v>697</v>
      </c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7">
        <f>SUM(AX363:AX371)</f>
        <v>2598225.16</v>
      </c>
      <c r="AY362" s="17">
        <f>SUM(AY363:AY371)</f>
        <v>5587170.4500000002</v>
      </c>
    </row>
    <row r="363" spans="1:51" x14ac:dyDescent="0.25">
      <c r="A363" s="18" t="s">
        <v>698</v>
      </c>
      <c r="B363" s="19" t="s">
        <v>699</v>
      </c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20">
        <v>0</v>
      </c>
      <c r="AY363" s="20">
        <v>0</v>
      </c>
    </row>
    <row r="364" spans="1:51" x14ac:dyDescent="0.25">
      <c r="A364" s="18" t="s">
        <v>700</v>
      </c>
      <c r="B364" s="19" t="s">
        <v>701</v>
      </c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20">
        <v>2148675.4300000002</v>
      </c>
      <c r="AY364" s="20">
        <v>2370551.9300000002</v>
      </c>
    </row>
    <row r="365" spans="1:51" x14ac:dyDescent="0.25">
      <c r="A365" s="18" t="s">
        <v>702</v>
      </c>
      <c r="B365" s="19" t="s">
        <v>703</v>
      </c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20">
        <v>0</v>
      </c>
      <c r="AY365" s="20">
        <v>0</v>
      </c>
    </row>
    <row r="366" spans="1:51" x14ac:dyDescent="0.25">
      <c r="A366" s="18" t="s">
        <v>704</v>
      </c>
      <c r="B366" s="19" t="s">
        <v>705</v>
      </c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20">
        <v>449549.73</v>
      </c>
      <c r="AY366" s="20">
        <v>2203311.56</v>
      </c>
    </row>
    <row r="367" spans="1:51" x14ac:dyDescent="0.25">
      <c r="A367" s="18" t="s">
        <v>706</v>
      </c>
      <c r="B367" s="19" t="s">
        <v>707</v>
      </c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20">
        <v>0</v>
      </c>
      <c r="AY367" s="20">
        <v>0</v>
      </c>
    </row>
    <row r="368" spans="1:51" x14ac:dyDescent="0.25">
      <c r="A368" s="18" t="s">
        <v>708</v>
      </c>
      <c r="B368" s="19" t="s">
        <v>709</v>
      </c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20">
        <v>0</v>
      </c>
      <c r="AY368" s="20">
        <v>1013300</v>
      </c>
    </row>
    <row r="369" spans="1:51" x14ac:dyDescent="0.25">
      <c r="A369" s="18" t="s">
        <v>710</v>
      </c>
      <c r="B369" s="19" t="s">
        <v>711</v>
      </c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20">
        <v>0</v>
      </c>
      <c r="AY369" s="20">
        <v>0</v>
      </c>
    </row>
    <row r="370" spans="1:51" x14ac:dyDescent="0.25">
      <c r="A370" s="18" t="s">
        <v>712</v>
      </c>
      <c r="B370" s="19" t="s">
        <v>713</v>
      </c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20">
        <v>0</v>
      </c>
      <c r="AY370" s="20">
        <v>0</v>
      </c>
    </row>
    <row r="371" spans="1:51" x14ac:dyDescent="0.25">
      <c r="A371" s="18" t="s">
        <v>714</v>
      </c>
      <c r="B371" s="19" t="s">
        <v>715</v>
      </c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  <c r="AX371" s="20">
        <v>0</v>
      </c>
      <c r="AY371" s="20">
        <v>6.96</v>
      </c>
    </row>
    <row r="372" spans="1:51" ht="15.75" x14ac:dyDescent="0.25">
      <c r="A372" s="10" t="s">
        <v>716</v>
      </c>
      <c r="B372" s="24" t="s">
        <v>717</v>
      </c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  <c r="AX372" s="13">
        <f>AX373+AX385+AX391+AX403+AX416+AX423+AX433+AX436+AX447</f>
        <v>7742761.830000001</v>
      </c>
      <c r="AY372" s="13">
        <f>AY373+AY385+AY391+AY403+AY416+AY423+AY433+AY436+AY447</f>
        <v>17212388.75</v>
      </c>
    </row>
    <row r="373" spans="1:51" x14ac:dyDescent="0.25">
      <c r="A373" s="10" t="s">
        <v>718</v>
      </c>
      <c r="B373" s="21" t="s">
        <v>719</v>
      </c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5">
        <f>AX374+AX384</f>
        <v>0</v>
      </c>
      <c r="AY373" s="15">
        <f>AY374+AY384</f>
        <v>0</v>
      </c>
    </row>
    <row r="374" spans="1:51" x14ac:dyDescent="0.25">
      <c r="A374" s="10" t="s">
        <v>720</v>
      </c>
      <c r="B374" s="16" t="s">
        <v>721</v>
      </c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  <c r="AX374" s="17">
        <f>SUM(AX375:AX383)</f>
        <v>0</v>
      </c>
      <c r="AY374" s="17">
        <f>SUM(AY375:AY383)</f>
        <v>0</v>
      </c>
    </row>
    <row r="375" spans="1:51" x14ac:dyDescent="0.25">
      <c r="A375" s="18" t="s">
        <v>722</v>
      </c>
      <c r="B375" s="19" t="s">
        <v>723</v>
      </c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20">
        <v>0</v>
      </c>
      <c r="AY375" s="20">
        <v>0</v>
      </c>
    </row>
    <row r="376" spans="1:51" x14ac:dyDescent="0.25">
      <c r="A376" s="18" t="s">
        <v>724</v>
      </c>
      <c r="B376" s="19" t="s">
        <v>725</v>
      </c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20">
        <v>0</v>
      </c>
      <c r="AY376" s="20">
        <v>0</v>
      </c>
    </row>
    <row r="377" spans="1:51" x14ac:dyDescent="0.25">
      <c r="A377" s="18" t="s">
        <v>726</v>
      </c>
      <c r="B377" s="19" t="s">
        <v>727</v>
      </c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20">
        <v>0</v>
      </c>
      <c r="AY377" s="20">
        <v>0</v>
      </c>
    </row>
    <row r="378" spans="1:51" x14ac:dyDescent="0.25">
      <c r="A378" s="18" t="s">
        <v>728</v>
      </c>
      <c r="B378" s="19" t="s">
        <v>729</v>
      </c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20">
        <v>0</v>
      </c>
      <c r="AY378" s="20">
        <v>0</v>
      </c>
    </row>
    <row r="379" spans="1:51" x14ac:dyDescent="0.25">
      <c r="A379" s="18" t="s">
        <v>730</v>
      </c>
      <c r="B379" s="19" t="s">
        <v>731</v>
      </c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20">
        <v>0</v>
      </c>
      <c r="AY379" s="20">
        <v>0</v>
      </c>
    </row>
    <row r="380" spans="1:51" x14ac:dyDescent="0.25">
      <c r="A380" s="18" t="s">
        <v>732</v>
      </c>
      <c r="B380" s="19" t="s">
        <v>733</v>
      </c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20">
        <v>0</v>
      </c>
      <c r="AY380" s="20">
        <v>0</v>
      </c>
    </row>
    <row r="381" spans="1:51" x14ac:dyDescent="0.25">
      <c r="A381" s="18" t="s">
        <v>734</v>
      </c>
      <c r="B381" s="19" t="s">
        <v>735</v>
      </c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20">
        <v>0</v>
      </c>
      <c r="AY381" s="20">
        <v>0</v>
      </c>
    </row>
    <row r="382" spans="1:51" x14ac:dyDescent="0.25">
      <c r="A382" s="18" t="s">
        <v>736</v>
      </c>
      <c r="B382" s="19" t="s">
        <v>737</v>
      </c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20">
        <v>0</v>
      </c>
      <c r="AY382" s="20">
        <v>0</v>
      </c>
    </row>
    <row r="383" spans="1:51" x14ac:dyDescent="0.25">
      <c r="A383" s="18" t="s">
        <v>738</v>
      </c>
      <c r="B383" s="19" t="s">
        <v>739</v>
      </c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20">
        <v>0</v>
      </c>
      <c r="AY383" s="20">
        <v>0</v>
      </c>
    </row>
    <row r="384" spans="1:51" x14ac:dyDescent="0.25">
      <c r="A384" s="10" t="s">
        <v>740</v>
      </c>
      <c r="B384" s="16" t="s">
        <v>741</v>
      </c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7">
        <v>0</v>
      </c>
      <c r="AY384" s="17">
        <v>0</v>
      </c>
    </row>
    <row r="385" spans="1:51" x14ac:dyDescent="0.25">
      <c r="A385" s="10" t="s">
        <v>742</v>
      </c>
      <c r="B385" s="21" t="s">
        <v>743</v>
      </c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5">
        <f>AX386+AX390</f>
        <v>2531500</v>
      </c>
      <c r="AY385" s="15">
        <f>AY386+AY390</f>
        <v>5268000</v>
      </c>
    </row>
    <row r="386" spans="1:51" x14ac:dyDescent="0.25">
      <c r="A386" s="10">
        <v>52210</v>
      </c>
      <c r="B386" s="16" t="s">
        <v>744</v>
      </c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7">
        <f>SUM(AX387:AX389)</f>
        <v>2531500</v>
      </c>
      <c r="AY386" s="17">
        <f>SUM(AY387:AY389)</f>
        <v>5268000</v>
      </c>
    </row>
    <row r="387" spans="1:51" x14ac:dyDescent="0.25">
      <c r="A387" s="18" t="s">
        <v>745</v>
      </c>
      <c r="B387" s="19" t="s">
        <v>746</v>
      </c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20">
        <v>2531500</v>
      </c>
      <c r="AY387" s="20">
        <v>5268000</v>
      </c>
    </row>
    <row r="388" spans="1:51" x14ac:dyDescent="0.25">
      <c r="A388" s="18" t="s">
        <v>747</v>
      </c>
      <c r="B388" s="19" t="s">
        <v>748</v>
      </c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  <c r="AX388" s="20">
        <v>0</v>
      </c>
      <c r="AY388" s="20">
        <v>0</v>
      </c>
    </row>
    <row r="389" spans="1:51" x14ac:dyDescent="0.25">
      <c r="A389" s="18" t="s">
        <v>749</v>
      </c>
      <c r="B389" s="19" t="s">
        <v>750</v>
      </c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  <c r="AX389" s="20">
        <v>0</v>
      </c>
      <c r="AY389" s="20">
        <v>0</v>
      </c>
    </row>
    <row r="390" spans="1:51" x14ac:dyDescent="0.25">
      <c r="A390" s="10" t="s">
        <v>751</v>
      </c>
      <c r="B390" s="16" t="s">
        <v>752</v>
      </c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7">
        <v>0</v>
      </c>
      <c r="AY390" s="17">
        <v>0</v>
      </c>
    </row>
    <row r="391" spans="1:51" x14ac:dyDescent="0.25">
      <c r="A391" s="10" t="s">
        <v>753</v>
      </c>
      <c r="B391" s="21" t="s">
        <v>754</v>
      </c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5">
        <f>AX392+AX401</f>
        <v>0</v>
      </c>
      <c r="AY391" s="15">
        <f>AY392+AY401</f>
        <v>0</v>
      </c>
    </row>
    <row r="392" spans="1:51" x14ac:dyDescent="0.25">
      <c r="A392" s="10" t="s">
        <v>755</v>
      </c>
      <c r="B392" s="16" t="s">
        <v>756</v>
      </c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7">
        <f>SUM(AX393:AX400)</f>
        <v>0</v>
      </c>
      <c r="AY392" s="17">
        <f>SUM(AY393:AY400)</f>
        <v>0</v>
      </c>
    </row>
    <row r="393" spans="1:51" x14ac:dyDescent="0.25">
      <c r="A393" s="18" t="s">
        <v>757</v>
      </c>
      <c r="B393" s="19" t="s">
        <v>758</v>
      </c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20">
        <v>0</v>
      </c>
      <c r="AY393" s="20">
        <v>0</v>
      </c>
    </row>
    <row r="394" spans="1:51" x14ac:dyDescent="0.25">
      <c r="A394" s="18" t="s">
        <v>759</v>
      </c>
      <c r="B394" s="19" t="s">
        <v>760</v>
      </c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20">
        <v>0</v>
      </c>
      <c r="AY394" s="20">
        <v>0</v>
      </c>
    </row>
    <row r="395" spans="1:51" x14ac:dyDescent="0.25">
      <c r="A395" s="18" t="s">
        <v>761</v>
      </c>
      <c r="B395" s="19" t="s">
        <v>762</v>
      </c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20">
        <v>0</v>
      </c>
      <c r="AY395" s="20">
        <v>0</v>
      </c>
    </row>
    <row r="396" spans="1:51" x14ac:dyDescent="0.25">
      <c r="A396" s="18" t="s">
        <v>763</v>
      </c>
      <c r="B396" s="19" t="s">
        <v>764</v>
      </c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20">
        <v>0</v>
      </c>
      <c r="AY396" s="20">
        <v>0</v>
      </c>
    </row>
    <row r="397" spans="1:51" x14ac:dyDescent="0.25">
      <c r="A397" s="18" t="s">
        <v>765</v>
      </c>
      <c r="B397" s="19" t="s">
        <v>766</v>
      </c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20">
        <v>0</v>
      </c>
      <c r="AY397" s="20">
        <v>0</v>
      </c>
    </row>
    <row r="398" spans="1:51" x14ac:dyDescent="0.25">
      <c r="A398" s="18" t="s">
        <v>767</v>
      </c>
      <c r="B398" s="19" t="s">
        <v>768</v>
      </c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20">
        <v>0</v>
      </c>
      <c r="AY398" s="20">
        <v>0</v>
      </c>
    </row>
    <row r="399" spans="1:51" x14ac:dyDescent="0.25">
      <c r="A399" s="18" t="s">
        <v>769</v>
      </c>
      <c r="B399" s="19" t="s">
        <v>770</v>
      </c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20">
        <v>0</v>
      </c>
      <c r="AY399" s="20">
        <v>0</v>
      </c>
    </row>
    <row r="400" spans="1:51" x14ac:dyDescent="0.25">
      <c r="A400" s="18" t="s">
        <v>771</v>
      </c>
      <c r="B400" s="19" t="s">
        <v>772</v>
      </c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20">
        <v>0</v>
      </c>
      <c r="AY400" s="20">
        <v>0</v>
      </c>
    </row>
    <row r="401" spans="1:51" x14ac:dyDescent="0.25">
      <c r="A401" s="10" t="s">
        <v>773</v>
      </c>
      <c r="B401" s="16" t="s">
        <v>774</v>
      </c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7">
        <f>SUM(AX402)</f>
        <v>0</v>
      </c>
      <c r="AY401" s="17">
        <f>SUM(AY402)</f>
        <v>0</v>
      </c>
    </row>
    <row r="402" spans="1:51" x14ac:dyDescent="0.25">
      <c r="A402" s="18" t="s">
        <v>775</v>
      </c>
      <c r="B402" s="19" t="s">
        <v>776</v>
      </c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20">
        <v>0</v>
      </c>
      <c r="AY402" s="20">
        <v>0</v>
      </c>
    </row>
    <row r="403" spans="1:51" x14ac:dyDescent="0.25">
      <c r="A403" s="10" t="s">
        <v>777</v>
      </c>
      <c r="B403" s="21" t="s">
        <v>778</v>
      </c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  <c r="AX403" s="15">
        <f>AX404+AX406+AX408+AX414</f>
        <v>2582683.2100000004</v>
      </c>
      <c r="AY403" s="15">
        <f>AY404+AY406+AY408+AY414</f>
        <v>4985785.1999999993</v>
      </c>
    </row>
    <row r="404" spans="1:51" x14ac:dyDescent="0.25">
      <c r="A404" s="10" t="s">
        <v>779</v>
      </c>
      <c r="B404" s="16" t="s">
        <v>780</v>
      </c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7">
        <f>SUM(AX405)</f>
        <v>2371043.2200000002</v>
      </c>
      <c r="AY404" s="17">
        <f>SUM(AY405)</f>
        <v>2630730.63</v>
      </c>
    </row>
    <row r="405" spans="1:51" x14ac:dyDescent="0.25">
      <c r="A405" s="18" t="s">
        <v>781</v>
      </c>
      <c r="B405" s="19" t="s">
        <v>782</v>
      </c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  <c r="AX405" s="20">
        <v>2371043.2200000002</v>
      </c>
      <c r="AY405" s="20">
        <v>2630730.63</v>
      </c>
    </row>
    <row r="406" spans="1:51" x14ac:dyDescent="0.25">
      <c r="A406" s="10" t="s">
        <v>783</v>
      </c>
      <c r="B406" s="16" t="s">
        <v>784</v>
      </c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7">
        <f>SUM(AX407)</f>
        <v>0</v>
      </c>
      <c r="AY406" s="17">
        <f>SUM(AY407)</f>
        <v>0</v>
      </c>
    </row>
    <row r="407" spans="1:51" x14ac:dyDescent="0.25">
      <c r="A407" s="18" t="s">
        <v>785</v>
      </c>
      <c r="B407" s="19" t="s">
        <v>786</v>
      </c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20">
        <v>0</v>
      </c>
      <c r="AY407" s="20">
        <v>0</v>
      </c>
    </row>
    <row r="408" spans="1:51" x14ac:dyDescent="0.25">
      <c r="A408" s="10" t="s">
        <v>787</v>
      </c>
      <c r="B408" s="16" t="s">
        <v>788</v>
      </c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7">
        <f>SUM(AX409:AX413)</f>
        <v>196640</v>
      </c>
      <c r="AY408" s="17">
        <f>SUM(AY409:AY413)</f>
        <v>2332354.5600000001</v>
      </c>
    </row>
    <row r="409" spans="1:51" x14ac:dyDescent="0.25">
      <c r="A409" s="18" t="s">
        <v>789</v>
      </c>
      <c r="B409" s="19" t="s">
        <v>790</v>
      </c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20">
        <v>16640</v>
      </c>
      <c r="AY409" s="20">
        <v>1670352.24</v>
      </c>
    </row>
    <row r="410" spans="1:51" x14ac:dyDescent="0.25">
      <c r="A410" s="18" t="s">
        <v>791</v>
      </c>
      <c r="B410" s="19" t="s">
        <v>792</v>
      </c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20">
        <v>0</v>
      </c>
      <c r="AY410" s="20">
        <v>0</v>
      </c>
    </row>
    <row r="411" spans="1:51" x14ac:dyDescent="0.25">
      <c r="A411" s="18" t="s">
        <v>793</v>
      </c>
      <c r="B411" s="19" t="s">
        <v>794</v>
      </c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20">
        <v>180000</v>
      </c>
      <c r="AY411" s="20">
        <v>662002.31999999995</v>
      </c>
    </row>
    <row r="412" spans="1:51" x14ac:dyDescent="0.25">
      <c r="A412" s="18" t="s">
        <v>795</v>
      </c>
      <c r="B412" s="19" t="s">
        <v>796</v>
      </c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20">
        <v>0</v>
      </c>
      <c r="AY412" s="20">
        <v>0</v>
      </c>
    </row>
    <row r="413" spans="1:51" x14ac:dyDescent="0.25">
      <c r="A413" s="18" t="s">
        <v>797</v>
      </c>
      <c r="B413" s="19" t="s">
        <v>798</v>
      </c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20">
        <v>0</v>
      </c>
      <c r="AY413" s="20">
        <v>0</v>
      </c>
    </row>
    <row r="414" spans="1:51" x14ac:dyDescent="0.25">
      <c r="A414" s="10" t="s">
        <v>799</v>
      </c>
      <c r="B414" s="16" t="s">
        <v>800</v>
      </c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7">
        <f>SUM(AX415)</f>
        <v>14999.99</v>
      </c>
      <c r="AY414" s="17">
        <f>SUM(AY415)</f>
        <v>22700.01</v>
      </c>
    </row>
    <row r="415" spans="1:51" x14ac:dyDescent="0.25">
      <c r="A415" s="18" t="s">
        <v>801</v>
      </c>
      <c r="B415" s="19" t="s">
        <v>802</v>
      </c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20">
        <v>14999.99</v>
      </c>
      <c r="AY415" s="20">
        <v>22700.01</v>
      </c>
    </row>
    <row r="416" spans="1:51" x14ac:dyDescent="0.25">
      <c r="A416" s="10" t="s">
        <v>803</v>
      </c>
      <c r="B416" s="21" t="s">
        <v>804</v>
      </c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5">
        <f>AX417+AX419+AX421</f>
        <v>2628578.62</v>
      </c>
      <c r="AY416" s="15">
        <f>AY417+AY419+AY421</f>
        <v>6958603.5499999998</v>
      </c>
    </row>
    <row r="417" spans="1:51" x14ac:dyDescent="0.25">
      <c r="A417" s="10" t="s">
        <v>805</v>
      </c>
      <c r="B417" s="16" t="s">
        <v>806</v>
      </c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7">
        <f>SUM(AX418)</f>
        <v>876167.42</v>
      </c>
      <c r="AY417" s="17">
        <f>SUM(AY418)</f>
        <v>2587871.42</v>
      </c>
    </row>
    <row r="418" spans="1:51" x14ac:dyDescent="0.25">
      <c r="A418" s="18" t="s">
        <v>807</v>
      </c>
      <c r="B418" s="19" t="s">
        <v>808</v>
      </c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20">
        <v>876167.42</v>
      </c>
      <c r="AY418" s="20">
        <v>2587871.42</v>
      </c>
    </row>
    <row r="419" spans="1:51" x14ac:dyDescent="0.25">
      <c r="A419" s="10" t="s">
        <v>809</v>
      </c>
      <c r="B419" s="16" t="s">
        <v>810</v>
      </c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7">
        <f>SUM(AX420)</f>
        <v>1752411.2</v>
      </c>
      <c r="AY419" s="17">
        <f>SUM(AY420)</f>
        <v>4370732.13</v>
      </c>
    </row>
    <row r="420" spans="1:51" x14ac:dyDescent="0.25">
      <c r="A420" s="18" t="s">
        <v>811</v>
      </c>
      <c r="B420" s="19" t="s">
        <v>812</v>
      </c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20">
        <v>1752411.2</v>
      </c>
      <c r="AY420" s="20">
        <v>4370732.13</v>
      </c>
    </row>
    <row r="421" spans="1:51" x14ac:dyDescent="0.25">
      <c r="A421" s="10" t="s">
        <v>813</v>
      </c>
      <c r="B421" s="16" t="s">
        <v>814</v>
      </c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7">
        <f>SUM(AX422)</f>
        <v>0</v>
      </c>
      <c r="AY421" s="17">
        <f>SUM(AY422)</f>
        <v>0</v>
      </c>
    </row>
    <row r="422" spans="1:51" x14ac:dyDescent="0.25">
      <c r="A422" s="18" t="s">
        <v>815</v>
      </c>
      <c r="B422" s="19" t="s">
        <v>816</v>
      </c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20">
        <v>0</v>
      </c>
      <c r="AY422" s="20">
        <v>0</v>
      </c>
    </row>
    <row r="423" spans="1:51" x14ac:dyDescent="0.25">
      <c r="A423" s="10" t="s">
        <v>817</v>
      </c>
      <c r="B423" s="21" t="s">
        <v>818</v>
      </c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5">
        <f>AX424+AX428</f>
        <v>0</v>
      </c>
      <c r="AY423" s="15">
        <f>AY424+AY428</f>
        <v>0</v>
      </c>
    </row>
    <row r="424" spans="1:51" x14ac:dyDescent="0.25">
      <c r="A424" s="10" t="s">
        <v>819</v>
      </c>
      <c r="B424" s="16" t="s">
        <v>820</v>
      </c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  <c r="AX424" s="17">
        <f>SUM(AX425:AX427)</f>
        <v>0</v>
      </c>
      <c r="AY424" s="17">
        <f>SUM(AY425:AY427)</f>
        <v>0</v>
      </c>
    </row>
    <row r="425" spans="1:51" x14ac:dyDescent="0.25">
      <c r="A425" s="18" t="s">
        <v>821</v>
      </c>
      <c r="B425" s="19" t="s">
        <v>822</v>
      </c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  <c r="AX425" s="20">
        <v>0</v>
      </c>
      <c r="AY425" s="20">
        <v>0</v>
      </c>
    </row>
    <row r="426" spans="1:51" x14ac:dyDescent="0.25">
      <c r="A426" s="18" t="s">
        <v>823</v>
      </c>
      <c r="B426" s="19" t="s">
        <v>824</v>
      </c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  <c r="AX426" s="20">
        <v>0</v>
      </c>
      <c r="AY426" s="20">
        <v>0</v>
      </c>
    </row>
    <row r="427" spans="1:51" x14ac:dyDescent="0.25">
      <c r="A427" s="18" t="s">
        <v>825</v>
      </c>
      <c r="B427" s="19" t="s">
        <v>826</v>
      </c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  <c r="AX427" s="20">
        <v>0</v>
      </c>
      <c r="AY427" s="20">
        <v>0</v>
      </c>
    </row>
    <row r="428" spans="1:51" x14ac:dyDescent="0.25">
      <c r="A428" s="10" t="s">
        <v>827</v>
      </c>
      <c r="B428" s="16" t="s">
        <v>828</v>
      </c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7">
        <f>SUM(AX429:AX432)</f>
        <v>0</v>
      </c>
      <c r="AY428" s="17">
        <f>SUM(AY429:AY432)</f>
        <v>0</v>
      </c>
    </row>
    <row r="429" spans="1:51" x14ac:dyDescent="0.25">
      <c r="A429" s="18" t="s">
        <v>821</v>
      </c>
      <c r="B429" s="19" t="s">
        <v>829</v>
      </c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20">
        <v>0</v>
      </c>
      <c r="AY429" s="20">
        <v>0</v>
      </c>
    </row>
    <row r="430" spans="1:51" x14ac:dyDescent="0.25">
      <c r="A430" s="18" t="s">
        <v>823</v>
      </c>
      <c r="B430" s="19" t="s">
        <v>830</v>
      </c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  <c r="AX430" s="20">
        <v>0</v>
      </c>
      <c r="AY430" s="20">
        <v>0</v>
      </c>
    </row>
    <row r="431" spans="1:51" x14ac:dyDescent="0.25">
      <c r="A431" s="18" t="s">
        <v>825</v>
      </c>
      <c r="B431" s="19" t="s">
        <v>831</v>
      </c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  <c r="AX431" s="20">
        <v>0</v>
      </c>
      <c r="AY431" s="20">
        <v>0</v>
      </c>
    </row>
    <row r="432" spans="1:51" x14ac:dyDescent="0.25">
      <c r="A432" s="18" t="s">
        <v>832</v>
      </c>
      <c r="B432" s="19" t="s">
        <v>833</v>
      </c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  <c r="AX432" s="20">
        <v>0</v>
      </c>
      <c r="AY432" s="20">
        <v>0</v>
      </c>
    </row>
    <row r="433" spans="1:51" x14ac:dyDescent="0.25">
      <c r="A433" s="10" t="s">
        <v>834</v>
      </c>
      <c r="B433" s="21" t="s">
        <v>835</v>
      </c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  <c r="AX433" s="15">
        <f>SUM(AX434)</f>
        <v>0</v>
      </c>
      <c r="AY433" s="15">
        <f>SUM(AY434)</f>
        <v>0</v>
      </c>
    </row>
    <row r="434" spans="1:51" x14ac:dyDescent="0.25">
      <c r="A434" s="10" t="s">
        <v>836</v>
      </c>
      <c r="B434" s="16" t="s">
        <v>837</v>
      </c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  <c r="AX434" s="17">
        <f>SUM(AX435)</f>
        <v>0</v>
      </c>
      <c r="AY434" s="17">
        <f>SUM(AY435)</f>
        <v>0</v>
      </c>
    </row>
    <row r="435" spans="1:51" x14ac:dyDescent="0.25">
      <c r="A435" s="18" t="s">
        <v>838</v>
      </c>
      <c r="B435" s="19" t="s">
        <v>839</v>
      </c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  <c r="AX435" s="20">
        <v>0</v>
      </c>
      <c r="AY435" s="20">
        <v>0</v>
      </c>
    </row>
    <row r="436" spans="1:51" x14ac:dyDescent="0.25">
      <c r="A436" s="10" t="s">
        <v>840</v>
      </c>
      <c r="B436" s="21" t="s">
        <v>841</v>
      </c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  <c r="AX436" s="15">
        <f>AX437+AX439+AX441+AX443+AX445</f>
        <v>0</v>
      </c>
      <c r="AY436" s="15">
        <f>AY437+AY439+AY441+AY443+AY445</f>
        <v>0</v>
      </c>
    </row>
    <row r="437" spans="1:51" x14ac:dyDescent="0.25">
      <c r="A437" s="10" t="s">
        <v>842</v>
      </c>
      <c r="B437" s="16" t="s">
        <v>843</v>
      </c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  <c r="AX437" s="17">
        <f>SUM(AX438)</f>
        <v>0</v>
      </c>
      <c r="AY437" s="17">
        <f>SUM(AY438)</f>
        <v>0</v>
      </c>
    </row>
    <row r="438" spans="1:51" x14ac:dyDescent="0.25">
      <c r="A438" s="18" t="s">
        <v>844</v>
      </c>
      <c r="B438" s="19" t="s">
        <v>845</v>
      </c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  <c r="AX438" s="20">
        <v>0</v>
      </c>
      <c r="AY438" s="20">
        <v>0</v>
      </c>
    </row>
    <row r="439" spans="1:51" x14ac:dyDescent="0.25">
      <c r="A439" s="10" t="s">
        <v>846</v>
      </c>
      <c r="B439" s="16" t="s">
        <v>847</v>
      </c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  <c r="AX439" s="17">
        <f>SUM(AX440)</f>
        <v>0</v>
      </c>
      <c r="AY439" s="17">
        <f>SUM(AY440)</f>
        <v>0</v>
      </c>
    </row>
    <row r="440" spans="1:51" x14ac:dyDescent="0.25">
      <c r="A440" s="18" t="s">
        <v>848</v>
      </c>
      <c r="B440" s="19" t="s">
        <v>849</v>
      </c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  <c r="AX440" s="20">
        <v>0</v>
      </c>
      <c r="AY440" s="20">
        <v>0</v>
      </c>
    </row>
    <row r="441" spans="1:51" x14ac:dyDescent="0.25">
      <c r="A441" s="10" t="s">
        <v>850</v>
      </c>
      <c r="B441" s="16" t="s">
        <v>851</v>
      </c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  <c r="AX441" s="17">
        <f>SUM(AX442)</f>
        <v>0</v>
      </c>
      <c r="AY441" s="17">
        <f>SUM(AY442)</f>
        <v>0</v>
      </c>
    </row>
    <row r="442" spans="1:51" x14ac:dyDescent="0.25">
      <c r="A442" s="18" t="s">
        <v>852</v>
      </c>
      <c r="B442" s="19" t="s">
        <v>853</v>
      </c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  <c r="AX442" s="20">
        <v>0</v>
      </c>
      <c r="AY442" s="20">
        <v>0</v>
      </c>
    </row>
    <row r="443" spans="1:51" x14ac:dyDescent="0.25">
      <c r="A443" s="10" t="s">
        <v>854</v>
      </c>
      <c r="B443" s="16" t="s">
        <v>855</v>
      </c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  <c r="AX443" s="17">
        <f>SUM(AX444)</f>
        <v>0</v>
      </c>
      <c r="AY443" s="17">
        <f>SUM(AY444)</f>
        <v>0</v>
      </c>
    </row>
    <row r="444" spans="1:51" x14ac:dyDescent="0.25">
      <c r="A444" s="18" t="s">
        <v>856</v>
      </c>
      <c r="B444" s="19" t="s">
        <v>857</v>
      </c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  <c r="AX444" s="20">
        <v>0</v>
      </c>
      <c r="AY444" s="20">
        <v>0</v>
      </c>
    </row>
    <row r="445" spans="1:51" x14ac:dyDescent="0.25">
      <c r="A445" s="10" t="s">
        <v>858</v>
      </c>
      <c r="B445" s="16" t="s">
        <v>859</v>
      </c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  <c r="AX445" s="17">
        <f>SUM(AX446)</f>
        <v>0</v>
      </c>
      <c r="AY445" s="17">
        <f>SUM(AY446)</f>
        <v>0</v>
      </c>
    </row>
    <row r="446" spans="1:51" x14ac:dyDescent="0.25">
      <c r="A446" s="18" t="s">
        <v>860</v>
      </c>
      <c r="B446" s="19" t="s">
        <v>861</v>
      </c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  <c r="AX446" s="20">
        <v>0</v>
      </c>
      <c r="AY446" s="20">
        <v>0</v>
      </c>
    </row>
    <row r="447" spans="1:51" x14ac:dyDescent="0.25">
      <c r="A447" s="10" t="s">
        <v>862</v>
      </c>
      <c r="B447" s="21" t="s">
        <v>863</v>
      </c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  <c r="AX447" s="15">
        <f>AX448+AX451</f>
        <v>0</v>
      </c>
      <c r="AY447" s="15">
        <f>AY448+AY451</f>
        <v>0</v>
      </c>
    </row>
    <row r="448" spans="1:51" x14ac:dyDescent="0.25">
      <c r="A448" s="10" t="s">
        <v>864</v>
      </c>
      <c r="B448" s="16" t="s">
        <v>865</v>
      </c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  <c r="AX448" s="17">
        <f>SUM(AX449:AX450)</f>
        <v>0</v>
      </c>
      <c r="AY448" s="17">
        <f>SUM(AY449:AY450)</f>
        <v>0</v>
      </c>
    </row>
    <row r="449" spans="1:51" x14ac:dyDescent="0.25">
      <c r="A449" s="18" t="s">
        <v>866</v>
      </c>
      <c r="B449" s="19" t="s">
        <v>867</v>
      </c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  <c r="AX449" s="20">
        <v>0</v>
      </c>
      <c r="AY449" s="20">
        <v>0</v>
      </c>
    </row>
    <row r="450" spans="1:51" x14ac:dyDescent="0.25">
      <c r="A450" s="18" t="s">
        <v>868</v>
      </c>
      <c r="B450" s="19" t="s">
        <v>869</v>
      </c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  <c r="AX450" s="20">
        <v>0</v>
      </c>
      <c r="AY450" s="20">
        <v>0</v>
      </c>
    </row>
    <row r="451" spans="1:51" x14ac:dyDescent="0.25">
      <c r="A451" s="10" t="s">
        <v>870</v>
      </c>
      <c r="B451" s="16" t="s">
        <v>871</v>
      </c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  <c r="AX451" s="17">
        <f>SUM(AX452)</f>
        <v>0</v>
      </c>
      <c r="AY451" s="17">
        <f>SUM(AY452)</f>
        <v>0</v>
      </c>
    </row>
    <row r="452" spans="1:51" x14ac:dyDescent="0.25">
      <c r="A452" s="18" t="s">
        <v>872</v>
      </c>
      <c r="B452" s="19" t="s">
        <v>873</v>
      </c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  <c r="AX452" s="20">
        <v>0</v>
      </c>
      <c r="AY452" s="20">
        <v>0</v>
      </c>
    </row>
    <row r="453" spans="1:51" ht="15.75" x14ac:dyDescent="0.25">
      <c r="A453" s="10" t="s">
        <v>874</v>
      </c>
      <c r="B453" s="24" t="s">
        <v>875</v>
      </c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  <c r="AX453" s="13">
        <f>AX454+AX463+AX471</f>
        <v>0</v>
      </c>
      <c r="AY453" s="13">
        <f>AY454+AY463+AY471</f>
        <v>0</v>
      </c>
    </row>
    <row r="454" spans="1:51" x14ac:dyDescent="0.25">
      <c r="A454" s="10" t="s">
        <v>876</v>
      </c>
      <c r="B454" s="21" t="s">
        <v>877</v>
      </c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  <c r="AX454" s="15">
        <f>AX455+AX459</f>
        <v>0</v>
      </c>
      <c r="AY454" s="15">
        <f>AY455+AY459</f>
        <v>0</v>
      </c>
    </row>
    <row r="455" spans="1:51" x14ac:dyDescent="0.25">
      <c r="A455" s="10" t="s">
        <v>878</v>
      </c>
      <c r="B455" s="16" t="s">
        <v>879</v>
      </c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  <c r="AX455" s="17">
        <f>SUM(AX456:AX458)</f>
        <v>0</v>
      </c>
      <c r="AY455" s="17">
        <f>SUM(AY456:AY458)</f>
        <v>0</v>
      </c>
    </row>
    <row r="456" spans="1:51" x14ac:dyDescent="0.25">
      <c r="A456" s="18" t="s">
        <v>880</v>
      </c>
      <c r="B456" s="19" t="s">
        <v>881</v>
      </c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20">
        <v>0</v>
      </c>
      <c r="AY456" s="20">
        <v>0</v>
      </c>
    </row>
    <row r="457" spans="1:51" x14ac:dyDescent="0.25">
      <c r="A457" s="18" t="s">
        <v>882</v>
      </c>
      <c r="B457" s="19" t="s">
        <v>883</v>
      </c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  <c r="AX457" s="20">
        <v>0</v>
      </c>
      <c r="AY457" s="20">
        <v>0</v>
      </c>
    </row>
    <row r="458" spans="1:51" x14ac:dyDescent="0.25">
      <c r="A458" s="18" t="s">
        <v>884</v>
      </c>
      <c r="B458" s="19" t="s">
        <v>885</v>
      </c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20">
        <v>0</v>
      </c>
      <c r="AY458" s="20">
        <v>0</v>
      </c>
    </row>
    <row r="459" spans="1:51" x14ac:dyDescent="0.25">
      <c r="A459" s="10" t="s">
        <v>886</v>
      </c>
      <c r="B459" s="16" t="s">
        <v>887</v>
      </c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  <c r="AX459" s="17">
        <f>SUM(AX460:AX462)</f>
        <v>0</v>
      </c>
      <c r="AY459" s="17">
        <f>SUM(AY460:AY462)</f>
        <v>0</v>
      </c>
    </row>
    <row r="460" spans="1:51" x14ac:dyDescent="0.25">
      <c r="A460" s="18" t="s">
        <v>888</v>
      </c>
      <c r="B460" s="19" t="s">
        <v>889</v>
      </c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20">
        <v>0</v>
      </c>
      <c r="AY460" s="20">
        <v>0</v>
      </c>
    </row>
    <row r="461" spans="1:51" x14ac:dyDescent="0.25">
      <c r="A461" s="18" t="s">
        <v>890</v>
      </c>
      <c r="B461" s="19" t="s">
        <v>891</v>
      </c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20">
        <v>0</v>
      </c>
      <c r="AY461" s="20">
        <v>0</v>
      </c>
    </row>
    <row r="462" spans="1:51" x14ac:dyDescent="0.25">
      <c r="A462" s="18" t="s">
        <v>892</v>
      </c>
      <c r="B462" s="19" t="s">
        <v>893</v>
      </c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  <c r="AX462" s="20">
        <v>0</v>
      </c>
      <c r="AY462" s="20">
        <v>0</v>
      </c>
    </row>
    <row r="463" spans="1:51" x14ac:dyDescent="0.25">
      <c r="A463" s="10" t="s">
        <v>894</v>
      </c>
      <c r="B463" s="21" t="s">
        <v>895</v>
      </c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5">
        <f>AX464+AX469</f>
        <v>0</v>
      </c>
      <c r="AY463" s="15">
        <f>AY464+AY469</f>
        <v>0</v>
      </c>
    </row>
    <row r="464" spans="1:51" x14ac:dyDescent="0.25">
      <c r="A464" s="10" t="s">
        <v>896</v>
      </c>
      <c r="B464" s="16" t="s">
        <v>897</v>
      </c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  <c r="AX464" s="17">
        <v>0</v>
      </c>
      <c r="AY464" s="17">
        <v>0</v>
      </c>
    </row>
    <row r="465" spans="1:51" x14ac:dyDescent="0.25">
      <c r="A465" s="18" t="s">
        <v>898</v>
      </c>
      <c r="B465" s="19" t="s">
        <v>899</v>
      </c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20">
        <v>0</v>
      </c>
      <c r="AY465" s="20">
        <v>0</v>
      </c>
    </row>
    <row r="466" spans="1:51" x14ac:dyDescent="0.25">
      <c r="A466" s="18" t="s">
        <v>900</v>
      </c>
      <c r="B466" s="19" t="s">
        <v>901</v>
      </c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20">
        <v>0</v>
      </c>
      <c r="AY466" s="20">
        <v>0</v>
      </c>
    </row>
    <row r="467" spans="1:51" x14ac:dyDescent="0.25">
      <c r="A467" s="18" t="s">
        <v>902</v>
      </c>
      <c r="B467" s="19" t="s">
        <v>903</v>
      </c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20">
        <v>0</v>
      </c>
      <c r="AY467" s="20">
        <v>0</v>
      </c>
    </row>
    <row r="468" spans="1:51" x14ac:dyDescent="0.25">
      <c r="A468" s="18" t="s">
        <v>904</v>
      </c>
      <c r="B468" s="19" t="s">
        <v>905</v>
      </c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20">
        <v>0</v>
      </c>
      <c r="AY468" s="20">
        <v>0</v>
      </c>
    </row>
    <row r="469" spans="1:51" x14ac:dyDescent="0.25">
      <c r="A469" s="10" t="s">
        <v>906</v>
      </c>
      <c r="B469" s="16" t="s">
        <v>907</v>
      </c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7">
        <f>SUM(AX470)</f>
        <v>0</v>
      </c>
      <c r="AY469" s="17">
        <f>SUM(AY470)</f>
        <v>0</v>
      </c>
    </row>
    <row r="470" spans="1:51" x14ac:dyDescent="0.25">
      <c r="A470" s="18" t="s">
        <v>908</v>
      </c>
      <c r="B470" s="19" t="s">
        <v>909</v>
      </c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20">
        <v>0</v>
      </c>
      <c r="AY470" s="20">
        <v>0</v>
      </c>
    </row>
    <row r="471" spans="1:51" x14ac:dyDescent="0.25">
      <c r="A471" s="10" t="s">
        <v>910</v>
      </c>
      <c r="B471" s="21" t="s">
        <v>911</v>
      </c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5">
        <f>AX472+AX474</f>
        <v>0</v>
      </c>
      <c r="AY471" s="15">
        <f>AY472+AY474</f>
        <v>0</v>
      </c>
    </row>
    <row r="472" spans="1:51" x14ac:dyDescent="0.25">
      <c r="A472" s="10" t="s">
        <v>912</v>
      </c>
      <c r="B472" s="16" t="s">
        <v>913</v>
      </c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  <c r="AX472" s="17">
        <f>SUM(AX473)</f>
        <v>0</v>
      </c>
      <c r="AY472" s="17">
        <f>SUM(AY473)</f>
        <v>0</v>
      </c>
    </row>
    <row r="473" spans="1:51" x14ac:dyDescent="0.25">
      <c r="A473" s="18" t="s">
        <v>914</v>
      </c>
      <c r="B473" s="19" t="s">
        <v>915</v>
      </c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20">
        <v>0</v>
      </c>
      <c r="AY473" s="20">
        <v>0</v>
      </c>
    </row>
    <row r="474" spans="1:51" x14ac:dyDescent="0.25">
      <c r="A474" s="10" t="s">
        <v>916</v>
      </c>
      <c r="B474" s="16" t="s">
        <v>917</v>
      </c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  <c r="AX474" s="17">
        <f>SUM(AX475:AX476)</f>
        <v>0</v>
      </c>
      <c r="AY474" s="17">
        <f>SUM(AY475:AY476)</f>
        <v>0</v>
      </c>
    </row>
    <row r="475" spans="1:51" x14ac:dyDescent="0.25">
      <c r="A475" s="18" t="s">
        <v>918</v>
      </c>
      <c r="B475" s="19" t="s">
        <v>919</v>
      </c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20">
        <v>0</v>
      </c>
      <c r="AY475" s="20">
        <v>0</v>
      </c>
    </row>
    <row r="476" spans="1:51" x14ac:dyDescent="0.25">
      <c r="A476" s="18" t="s">
        <v>920</v>
      </c>
      <c r="B476" s="19" t="s">
        <v>921</v>
      </c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20">
        <v>0</v>
      </c>
      <c r="AY476" s="20">
        <v>0</v>
      </c>
    </row>
    <row r="477" spans="1:51" ht="15.75" x14ac:dyDescent="0.25">
      <c r="A477" s="10" t="s">
        <v>922</v>
      </c>
      <c r="B477" s="24" t="s">
        <v>923</v>
      </c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3">
        <f>AX478+AX489+AX494+AX499+AX502</f>
        <v>197106.36</v>
      </c>
      <c r="AY477" s="13">
        <f>AY478+AY489+AY494+AY499+AY502</f>
        <v>871850.13</v>
      </c>
    </row>
    <row r="478" spans="1:51" x14ac:dyDescent="0.25">
      <c r="A478" s="10" t="s">
        <v>924</v>
      </c>
      <c r="B478" s="21" t="s">
        <v>925</v>
      </c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5">
        <f>AX479+AX483</f>
        <v>197106.36</v>
      </c>
      <c r="AY478" s="15">
        <f>AY479+AY483</f>
        <v>871850.13</v>
      </c>
    </row>
    <row r="479" spans="1:51" x14ac:dyDescent="0.25">
      <c r="A479" s="10" t="s">
        <v>926</v>
      </c>
      <c r="B479" s="16" t="s">
        <v>927</v>
      </c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  <c r="AX479" s="17">
        <f>SUM(AX480:AX482)</f>
        <v>197106.36</v>
      </c>
      <c r="AY479" s="17">
        <f>SUM(AY480:AY482)</f>
        <v>871850.13</v>
      </c>
    </row>
    <row r="480" spans="1:51" x14ac:dyDescent="0.25">
      <c r="A480" s="18" t="s">
        <v>928</v>
      </c>
      <c r="B480" s="19" t="s">
        <v>929</v>
      </c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20">
        <v>197106.36</v>
      </c>
      <c r="AY480" s="20">
        <v>871850.13</v>
      </c>
    </row>
    <row r="481" spans="1:51" x14ac:dyDescent="0.25">
      <c r="A481" s="18" t="s">
        <v>930</v>
      </c>
      <c r="B481" s="19" t="s">
        <v>931</v>
      </c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20">
        <v>0</v>
      </c>
      <c r="AY481" s="20">
        <v>0</v>
      </c>
    </row>
    <row r="482" spans="1:51" x14ac:dyDescent="0.25">
      <c r="A482" s="18" t="s">
        <v>932</v>
      </c>
      <c r="B482" s="19" t="s">
        <v>933</v>
      </c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20">
        <v>0</v>
      </c>
      <c r="AY482" s="20">
        <v>0</v>
      </c>
    </row>
    <row r="483" spans="1:51" x14ac:dyDescent="0.25">
      <c r="A483" s="10" t="s">
        <v>934</v>
      </c>
      <c r="B483" s="16" t="s">
        <v>935</v>
      </c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7">
        <f>SUM(AX484:AX488)</f>
        <v>0</v>
      </c>
      <c r="AY483" s="17">
        <f>SUM(AY484:AY488)</f>
        <v>0</v>
      </c>
    </row>
    <row r="484" spans="1:51" x14ac:dyDescent="0.25">
      <c r="A484" s="18" t="s">
        <v>936</v>
      </c>
      <c r="B484" s="19" t="s">
        <v>937</v>
      </c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  <c r="AX484" s="20">
        <v>0</v>
      </c>
      <c r="AY484" s="20">
        <v>0</v>
      </c>
    </row>
    <row r="485" spans="1:51" x14ac:dyDescent="0.25">
      <c r="A485" s="18" t="s">
        <v>938</v>
      </c>
      <c r="B485" s="19" t="s">
        <v>939</v>
      </c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20">
        <v>0</v>
      </c>
      <c r="AY485" s="20">
        <v>0</v>
      </c>
    </row>
    <row r="486" spans="1:51" x14ac:dyDescent="0.25">
      <c r="A486" s="18" t="s">
        <v>940</v>
      </c>
      <c r="B486" s="19" t="s">
        <v>941</v>
      </c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  <c r="AX486" s="20">
        <v>0</v>
      </c>
      <c r="AY486" s="20">
        <v>0</v>
      </c>
    </row>
    <row r="487" spans="1:51" x14ac:dyDescent="0.25">
      <c r="A487" s="18" t="s">
        <v>942</v>
      </c>
      <c r="B487" s="19" t="s">
        <v>943</v>
      </c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20">
        <v>0</v>
      </c>
      <c r="AY487" s="20">
        <v>0</v>
      </c>
    </row>
    <row r="488" spans="1:51" x14ac:dyDescent="0.25">
      <c r="A488" s="18" t="s">
        <v>944</v>
      </c>
      <c r="B488" s="19" t="s">
        <v>945</v>
      </c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20">
        <v>0</v>
      </c>
      <c r="AY488" s="20">
        <v>0</v>
      </c>
    </row>
    <row r="489" spans="1:51" x14ac:dyDescent="0.25">
      <c r="A489" s="10" t="s">
        <v>946</v>
      </c>
      <c r="B489" s="21" t="s">
        <v>947</v>
      </c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5">
        <f>AX490+AX492</f>
        <v>0</v>
      </c>
      <c r="AY489" s="15">
        <f>AY490+AY492</f>
        <v>0</v>
      </c>
    </row>
    <row r="490" spans="1:51" x14ac:dyDescent="0.25">
      <c r="A490" s="10" t="s">
        <v>948</v>
      </c>
      <c r="B490" s="16" t="s">
        <v>949</v>
      </c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7">
        <f>SUM(AX491)</f>
        <v>0</v>
      </c>
      <c r="AY490" s="17">
        <f>SUM(AY491)</f>
        <v>0</v>
      </c>
    </row>
    <row r="491" spans="1:51" x14ac:dyDescent="0.25">
      <c r="A491" s="18" t="s">
        <v>950</v>
      </c>
      <c r="B491" s="19" t="s">
        <v>951</v>
      </c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20">
        <v>0</v>
      </c>
      <c r="AY491" s="20">
        <v>0</v>
      </c>
    </row>
    <row r="492" spans="1:51" x14ac:dyDescent="0.25">
      <c r="A492" s="10" t="s">
        <v>952</v>
      </c>
      <c r="B492" s="16" t="s">
        <v>953</v>
      </c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7">
        <f>SUM(AX493)</f>
        <v>0</v>
      </c>
      <c r="AY492" s="17">
        <f>SUM(AY493)</f>
        <v>0</v>
      </c>
    </row>
    <row r="493" spans="1:51" x14ac:dyDescent="0.25">
      <c r="A493" s="18" t="s">
        <v>954</v>
      </c>
      <c r="B493" s="19" t="s">
        <v>955</v>
      </c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20">
        <v>0</v>
      </c>
      <c r="AY493" s="20">
        <v>0</v>
      </c>
    </row>
    <row r="494" spans="1:51" x14ac:dyDescent="0.25">
      <c r="A494" s="10" t="s">
        <v>956</v>
      </c>
      <c r="B494" s="21" t="s">
        <v>957</v>
      </c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5">
        <f>AX495+AX497</f>
        <v>0</v>
      </c>
      <c r="AY494" s="15">
        <f>AY495+AY497</f>
        <v>0</v>
      </c>
    </row>
    <row r="495" spans="1:51" x14ac:dyDescent="0.25">
      <c r="A495" s="10" t="s">
        <v>958</v>
      </c>
      <c r="B495" s="16" t="s">
        <v>959</v>
      </c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  <c r="AX495" s="17">
        <f>SUM(AX496)</f>
        <v>0</v>
      </c>
      <c r="AY495" s="17">
        <f>SUM(AY496)</f>
        <v>0</v>
      </c>
    </row>
    <row r="496" spans="1:51" x14ac:dyDescent="0.25">
      <c r="A496" s="18" t="s">
        <v>960</v>
      </c>
      <c r="B496" s="19" t="s">
        <v>961</v>
      </c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20">
        <v>0</v>
      </c>
      <c r="AY496" s="20">
        <v>0</v>
      </c>
    </row>
    <row r="497" spans="1:51" x14ac:dyDescent="0.25">
      <c r="A497" s="10" t="s">
        <v>962</v>
      </c>
      <c r="B497" s="16" t="s">
        <v>963</v>
      </c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  <c r="AX497" s="17">
        <f>SUM(AX498)</f>
        <v>0</v>
      </c>
      <c r="AY497" s="17">
        <f>SUM(AY498)</f>
        <v>0</v>
      </c>
    </row>
    <row r="498" spans="1:51" x14ac:dyDescent="0.25">
      <c r="A498" s="18" t="s">
        <v>964</v>
      </c>
      <c r="B498" s="19" t="s">
        <v>965</v>
      </c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20">
        <v>0</v>
      </c>
      <c r="AY498" s="20">
        <v>0</v>
      </c>
    </row>
    <row r="499" spans="1:51" x14ac:dyDescent="0.25">
      <c r="A499" s="10" t="s">
        <v>966</v>
      </c>
      <c r="B499" s="21" t="s">
        <v>967</v>
      </c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5">
        <f>AX500</f>
        <v>0</v>
      </c>
      <c r="AY499" s="15">
        <f>AY500</f>
        <v>0</v>
      </c>
    </row>
    <row r="500" spans="1:51" x14ac:dyDescent="0.25">
      <c r="A500" s="10" t="s">
        <v>968</v>
      </c>
      <c r="B500" s="16" t="s">
        <v>969</v>
      </c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  <c r="AX500" s="17">
        <f>SUM(AX501)</f>
        <v>0</v>
      </c>
      <c r="AY500" s="17">
        <f>SUM(AY501)</f>
        <v>0</v>
      </c>
    </row>
    <row r="501" spans="1:51" x14ac:dyDescent="0.25">
      <c r="A501" s="18" t="s">
        <v>970</v>
      </c>
      <c r="B501" s="19" t="s">
        <v>971</v>
      </c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20">
        <v>0</v>
      </c>
      <c r="AY501" s="20">
        <v>0</v>
      </c>
    </row>
    <row r="502" spans="1:51" x14ac:dyDescent="0.25">
      <c r="A502" s="10" t="s">
        <v>972</v>
      </c>
      <c r="B502" s="21" t="s">
        <v>973</v>
      </c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  <c r="AX502" s="15">
        <f>AX503+AX505</f>
        <v>0</v>
      </c>
      <c r="AY502" s="15">
        <f>AY503+AY505</f>
        <v>0</v>
      </c>
    </row>
    <row r="503" spans="1:51" x14ac:dyDescent="0.25">
      <c r="A503" s="10" t="s">
        <v>974</v>
      </c>
      <c r="B503" s="16" t="s">
        <v>975</v>
      </c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7">
        <f>SUM(AX504)</f>
        <v>0</v>
      </c>
      <c r="AY503" s="17">
        <f>SUM(AY504)</f>
        <v>0</v>
      </c>
    </row>
    <row r="504" spans="1:51" x14ac:dyDescent="0.25">
      <c r="A504" s="18" t="s">
        <v>976</v>
      </c>
      <c r="B504" s="19" t="s">
        <v>977</v>
      </c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20">
        <v>0</v>
      </c>
      <c r="AY504" s="20">
        <v>0</v>
      </c>
    </row>
    <row r="505" spans="1:51" x14ac:dyDescent="0.25">
      <c r="A505" s="10" t="s">
        <v>978</v>
      </c>
      <c r="B505" s="16" t="s">
        <v>979</v>
      </c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7">
        <f>SUM(AX506)</f>
        <v>0</v>
      </c>
      <c r="AY505" s="17">
        <f>SUM(AY506)</f>
        <v>0</v>
      </c>
    </row>
    <row r="506" spans="1:51" x14ac:dyDescent="0.25">
      <c r="A506" s="18" t="s">
        <v>980</v>
      </c>
      <c r="B506" s="19" t="s">
        <v>981</v>
      </c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20">
        <v>0</v>
      </c>
      <c r="AY506" s="20">
        <v>0</v>
      </c>
    </row>
    <row r="507" spans="1:51" ht="15.75" x14ac:dyDescent="0.25">
      <c r="A507" s="10" t="s">
        <v>982</v>
      </c>
      <c r="B507" s="24" t="s">
        <v>983</v>
      </c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3">
        <f>AX508+AX517+AX520+AX526</f>
        <v>0</v>
      </c>
      <c r="AY507" s="13">
        <f>AY508+AY517+AY520+AY526</f>
        <v>0</v>
      </c>
    </row>
    <row r="508" spans="1:51" x14ac:dyDescent="0.25">
      <c r="A508" s="10" t="s">
        <v>984</v>
      </c>
      <c r="B508" s="21" t="s">
        <v>985</v>
      </c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5">
        <f>SUM(AX509:AX516)</f>
        <v>0</v>
      </c>
      <c r="AY508" s="15">
        <f>SUM(AY509:AY516)</f>
        <v>0</v>
      </c>
    </row>
    <row r="509" spans="1:51" x14ac:dyDescent="0.25">
      <c r="A509" s="10" t="s">
        <v>986</v>
      </c>
      <c r="B509" s="16" t="s">
        <v>987</v>
      </c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7">
        <v>0</v>
      </c>
      <c r="AY509" s="17">
        <v>0</v>
      </c>
    </row>
    <row r="510" spans="1:51" x14ac:dyDescent="0.25">
      <c r="A510" s="10" t="s">
        <v>988</v>
      </c>
      <c r="B510" s="16" t="s">
        <v>989</v>
      </c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7">
        <v>0</v>
      </c>
      <c r="AY510" s="17">
        <v>0</v>
      </c>
    </row>
    <row r="511" spans="1:51" x14ac:dyDescent="0.25">
      <c r="A511" s="10" t="s">
        <v>990</v>
      </c>
      <c r="B511" s="16" t="s">
        <v>991</v>
      </c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7">
        <v>0</v>
      </c>
      <c r="AY511" s="17">
        <v>0</v>
      </c>
    </row>
    <row r="512" spans="1:51" x14ac:dyDescent="0.25">
      <c r="A512" s="10" t="s">
        <v>992</v>
      </c>
      <c r="B512" s="16" t="s">
        <v>993</v>
      </c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7">
        <v>0</v>
      </c>
      <c r="AY512" s="17">
        <v>0</v>
      </c>
    </row>
    <row r="513" spans="1:51" x14ac:dyDescent="0.25">
      <c r="A513" s="10" t="s">
        <v>994</v>
      </c>
      <c r="B513" s="16" t="s">
        <v>995</v>
      </c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  <c r="AX513" s="17">
        <v>0</v>
      </c>
      <c r="AY513" s="17">
        <v>0</v>
      </c>
    </row>
    <row r="514" spans="1:51" x14ac:dyDescent="0.25">
      <c r="A514" s="10" t="s">
        <v>996</v>
      </c>
      <c r="B514" s="16" t="s">
        <v>997</v>
      </c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7">
        <v>0</v>
      </c>
      <c r="AY514" s="17">
        <v>0</v>
      </c>
    </row>
    <row r="515" spans="1:51" x14ac:dyDescent="0.25">
      <c r="A515" s="10" t="s">
        <v>998</v>
      </c>
      <c r="B515" s="16" t="s">
        <v>999</v>
      </c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  <c r="AX515" s="17">
        <v>0</v>
      </c>
      <c r="AY515" s="17">
        <v>0</v>
      </c>
    </row>
    <row r="516" spans="1:51" x14ac:dyDescent="0.25">
      <c r="A516" s="10" t="s">
        <v>1000</v>
      </c>
      <c r="B516" s="16" t="s">
        <v>1001</v>
      </c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7">
        <v>0</v>
      </c>
      <c r="AY516" s="17">
        <v>0</v>
      </c>
    </row>
    <row r="517" spans="1:51" x14ac:dyDescent="0.25">
      <c r="A517" s="10" t="s">
        <v>1002</v>
      </c>
      <c r="B517" s="21" t="s">
        <v>1003</v>
      </c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5">
        <f>SUM(AX518:AX519)</f>
        <v>0</v>
      </c>
      <c r="AY517" s="15">
        <f>SUM(AY518:AY519)</f>
        <v>0</v>
      </c>
    </row>
    <row r="518" spans="1:51" x14ac:dyDescent="0.25">
      <c r="A518" s="10" t="s">
        <v>1004</v>
      </c>
      <c r="B518" s="16" t="s">
        <v>1005</v>
      </c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  <c r="AX518" s="17">
        <v>0</v>
      </c>
      <c r="AY518" s="17">
        <v>0</v>
      </c>
    </row>
    <row r="519" spans="1:51" x14ac:dyDescent="0.25">
      <c r="A519" s="10" t="s">
        <v>1006</v>
      </c>
      <c r="B519" s="16" t="s">
        <v>1007</v>
      </c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7">
        <v>0</v>
      </c>
      <c r="AY519" s="17">
        <v>0</v>
      </c>
    </row>
    <row r="520" spans="1:51" x14ac:dyDescent="0.25">
      <c r="A520" s="10" t="s">
        <v>1008</v>
      </c>
      <c r="B520" s="21" t="s">
        <v>1009</v>
      </c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  <c r="AX520" s="15">
        <f>SUM(AX521:AX525)</f>
        <v>0</v>
      </c>
      <c r="AY520" s="15">
        <f>SUM(AY521:AY525)</f>
        <v>0</v>
      </c>
    </row>
    <row r="521" spans="1:51" x14ac:dyDescent="0.25">
      <c r="A521" s="10" t="s">
        <v>1010</v>
      </c>
      <c r="B521" s="16" t="s">
        <v>1011</v>
      </c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7">
        <v>0</v>
      </c>
      <c r="AY521" s="17">
        <v>0</v>
      </c>
    </row>
    <row r="522" spans="1:51" x14ac:dyDescent="0.25">
      <c r="A522" s="10" t="s">
        <v>1012</v>
      </c>
      <c r="B522" s="16" t="s">
        <v>1013</v>
      </c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7">
        <v>0</v>
      </c>
      <c r="AY522" s="17">
        <v>0</v>
      </c>
    </row>
    <row r="523" spans="1:51" x14ac:dyDescent="0.25">
      <c r="A523" s="10" t="s">
        <v>1014</v>
      </c>
      <c r="B523" s="16" t="s">
        <v>1015</v>
      </c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7">
        <v>0</v>
      </c>
      <c r="AY523" s="17">
        <v>0</v>
      </c>
    </row>
    <row r="524" spans="1:51" x14ac:dyDescent="0.25">
      <c r="A524" s="10" t="s">
        <v>1016</v>
      </c>
      <c r="B524" s="16" t="s">
        <v>1017</v>
      </c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7">
        <v>0</v>
      </c>
      <c r="AY524" s="17">
        <v>0</v>
      </c>
    </row>
    <row r="525" spans="1:51" x14ac:dyDescent="0.25">
      <c r="A525" s="10" t="s">
        <v>1018</v>
      </c>
      <c r="B525" s="16" t="s">
        <v>1019</v>
      </c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7">
        <v>0</v>
      </c>
      <c r="AY525" s="17">
        <v>0</v>
      </c>
    </row>
    <row r="526" spans="1:51" x14ac:dyDescent="0.25">
      <c r="A526" s="10" t="s">
        <v>1020</v>
      </c>
      <c r="B526" s="21" t="s">
        <v>1021</v>
      </c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  <c r="AX526" s="15">
        <f>SUM(AX527:AX535)</f>
        <v>0</v>
      </c>
      <c r="AY526" s="15">
        <f>SUM(AY527:AY535)</f>
        <v>0</v>
      </c>
    </row>
    <row r="527" spans="1:51" x14ac:dyDescent="0.25">
      <c r="A527" s="10" t="s">
        <v>1022</v>
      </c>
      <c r="B527" s="16" t="s">
        <v>1023</v>
      </c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7">
        <v>0</v>
      </c>
      <c r="AY527" s="17">
        <v>0</v>
      </c>
    </row>
    <row r="528" spans="1:51" x14ac:dyDescent="0.25">
      <c r="A528" s="10" t="s">
        <v>1024</v>
      </c>
      <c r="B528" s="16" t="s">
        <v>1025</v>
      </c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  <c r="AX528" s="17">
        <v>0</v>
      </c>
      <c r="AY528" s="17">
        <v>0</v>
      </c>
    </row>
    <row r="529" spans="1:51" x14ac:dyDescent="0.25">
      <c r="A529" s="10" t="s">
        <v>1026</v>
      </c>
      <c r="B529" s="16" t="s">
        <v>1027</v>
      </c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7">
        <v>0</v>
      </c>
      <c r="AY529" s="17">
        <v>0</v>
      </c>
    </row>
    <row r="530" spans="1:51" x14ac:dyDescent="0.25">
      <c r="A530" s="10" t="s">
        <v>1028</v>
      </c>
      <c r="B530" s="16" t="s">
        <v>1029</v>
      </c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  <c r="AX530" s="17">
        <v>0</v>
      </c>
      <c r="AY530" s="17">
        <v>0</v>
      </c>
    </row>
    <row r="531" spans="1:51" x14ac:dyDescent="0.25">
      <c r="A531" s="10" t="s">
        <v>1030</v>
      </c>
      <c r="B531" s="16" t="s">
        <v>1031</v>
      </c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7">
        <v>0</v>
      </c>
      <c r="AY531" s="17">
        <v>0</v>
      </c>
    </row>
    <row r="532" spans="1:51" x14ac:dyDescent="0.25">
      <c r="A532" s="10" t="s">
        <v>1032</v>
      </c>
      <c r="B532" s="16" t="s">
        <v>335</v>
      </c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7">
        <v>0</v>
      </c>
      <c r="AY532" s="17">
        <v>0</v>
      </c>
    </row>
    <row r="533" spans="1:51" x14ac:dyDescent="0.25">
      <c r="A533" s="10" t="s">
        <v>1033</v>
      </c>
      <c r="B533" s="16" t="s">
        <v>1034</v>
      </c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7">
        <v>0</v>
      </c>
      <c r="AY533" s="17">
        <v>0</v>
      </c>
    </row>
    <row r="534" spans="1:51" x14ac:dyDescent="0.25">
      <c r="A534" s="10" t="s">
        <v>1035</v>
      </c>
      <c r="B534" s="16" t="s">
        <v>1036</v>
      </c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7">
        <v>0</v>
      </c>
      <c r="AY534" s="17">
        <v>0</v>
      </c>
    </row>
    <row r="535" spans="1:51" x14ac:dyDescent="0.25">
      <c r="A535" s="10" t="s">
        <v>1037</v>
      </c>
      <c r="B535" s="16" t="s">
        <v>1038</v>
      </c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7">
        <v>0</v>
      </c>
      <c r="AY535" s="17">
        <v>0</v>
      </c>
    </row>
    <row r="536" spans="1:51" ht="15.75" x14ac:dyDescent="0.25">
      <c r="A536" s="10" t="s">
        <v>1039</v>
      </c>
      <c r="B536" s="24" t="s">
        <v>1040</v>
      </c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3">
        <f>AX537</f>
        <v>0</v>
      </c>
      <c r="AY536" s="13">
        <f>AY537</f>
        <v>0</v>
      </c>
    </row>
    <row r="537" spans="1:51" x14ac:dyDescent="0.25">
      <c r="A537" s="10" t="s">
        <v>1041</v>
      </c>
      <c r="B537" s="21" t="s">
        <v>1042</v>
      </c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  <c r="AX537" s="15">
        <f>SUM(AX538)</f>
        <v>0</v>
      </c>
      <c r="AY537" s="15">
        <f>SUM(AY538)</f>
        <v>0</v>
      </c>
    </row>
    <row r="538" spans="1:51" x14ac:dyDescent="0.25">
      <c r="A538" s="10" t="s">
        <v>1043</v>
      </c>
      <c r="B538" s="16" t="s">
        <v>1044</v>
      </c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26">
        <v>0</v>
      </c>
      <c r="AY538" s="26">
        <v>0</v>
      </c>
    </row>
    <row r="539" spans="1:51" ht="16.5" customHeight="1" x14ac:dyDescent="0.25">
      <c r="A539" s="29"/>
      <c r="B539" s="47" t="s">
        <v>1045</v>
      </c>
      <c r="C539" s="47"/>
      <c r="D539" s="47"/>
      <c r="E539" s="47"/>
      <c r="F539" s="47"/>
      <c r="G539" s="47"/>
      <c r="H539" s="47"/>
      <c r="I539" s="47"/>
      <c r="J539" s="47"/>
      <c r="K539" s="47"/>
      <c r="L539" s="47"/>
      <c r="M539" s="47"/>
      <c r="N539" s="47"/>
      <c r="O539" s="47"/>
      <c r="P539" s="47"/>
      <c r="Q539" s="47"/>
      <c r="R539" s="47"/>
      <c r="S539" s="47"/>
      <c r="T539" s="47"/>
      <c r="U539" s="47"/>
      <c r="V539" s="47"/>
      <c r="W539" s="47"/>
      <c r="X539" s="47"/>
      <c r="Y539" s="47"/>
      <c r="Z539" s="47"/>
      <c r="AA539" s="47"/>
      <c r="AB539" s="47"/>
      <c r="AC539" s="47"/>
      <c r="AD539" s="47"/>
      <c r="AE539" s="47"/>
      <c r="AF539" s="47"/>
      <c r="AG539" s="47"/>
      <c r="AH539" s="47"/>
      <c r="AI539" s="47"/>
      <c r="AJ539" s="47"/>
      <c r="AK539" s="47"/>
      <c r="AL539" s="47"/>
      <c r="AM539" s="47"/>
      <c r="AN539" s="47"/>
      <c r="AO539" s="47"/>
      <c r="AP539" s="47"/>
      <c r="AQ539" s="47"/>
      <c r="AR539" s="47"/>
      <c r="AS539" s="47"/>
      <c r="AT539" s="47"/>
      <c r="AU539" s="47"/>
      <c r="AV539" s="47"/>
      <c r="AW539" s="47"/>
      <c r="AX539" s="30">
        <f>AX186+AX372+AX453+AX477+AX507+AX536</f>
        <v>68065281.129999995</v>
      </c>
      <c r="AY539" s="30">
        <f>AY186+AY372+AY453+AY477+AY507+AY536</f>
        <v>153378402.31</v>
      </c>
    </row>
    <row r="540" spans="1:51" ht="16.5" customHeight="1" thickBot="1" x14ac:dyDescent="0.35">
      <c r="B540" s="48" t="s">
        <v>1046</v>
      </c>
      <c r="C540" s="48"/>
      <c r="D540" s="48"/>
      <c r="E540" s="48"/>
      <c r="F540" s="48"/>
      <c r="G540" s="48"/>
      <c r="H540" s="48"/>
      <c r="I540" s="48"/>
      <c r="J540" s="48"/>
      <c r="K540" s="48"/>
      <c r="L540" s="48"/>
      <c r="M540" s="48"/>
      <c r="N540" s="48"/>
      <c r="O540" s="48"/>
      <c r="P540" s="48"/>
      <c r="Q540" s="48"/>
      <c r="R540" s="48"/>
      <c r="S540" s="48"/>
      <c r="T540" s="48"/>
      <c r="U540" s="48"/>
      <c r="V540" s="48"/>
      <c r="W540" s="48"/>
      <c r="X540" s="48"/>
      <c r="Y540" s="48"/>
      <c r="Z540" s="48"/>
      <c r="AA540" s="48"/>
      <c r="AB540" s="48"/>
      <c r="AC540" s="48"/>
      <c r="AD540" s="48"/>
      <c r="AE540" s="48"/>
      <c r="AF540" s="48"/>
      <c r="AG540" s="48"/>
      <c r="AH540" s="48"/>
      <c r="AI540" s="48"/>
      <c r="AJ540" s="48"/>
      <c r="AK540" s="48"/>
      <c r="AL540" s="48"/>
      <c r="AM540" s="48"/>
      <c r="AN540" s="48"/>
      <c r="AO540" s="48"/>
      <c r="AP540" s="48"/>
      <c r="AQ540" s="48"/>
      <c r="AR540" s="48"/>
      <c r="AS540" s="48"/>
      <c r="AT540" s="48"/>
      <c r="AU540" s="48"/>
      <c r="AV540" s="48"/>
      <c r="AW540" s="48"/>
      <c r="AX540" s="31">
        <f>AX184-AX539</f>
        <v>25522215.480000019</v>
      </c>
      <c r="AY540" s="31">
        <f>AY184-AY539</f>
        <v>23648155.24000001</v>
      </c>
    </row>
    <row r="541" spans="1:51" ht="15.75" thickTop="1" x14ac:dyDescent="0.25"/>
    <row r="542" spans="1:51" ht="18.75" x14ac:dyDescent="0.3">
      <c r="B542" s="34" t="s">
        <v>1047</v>
      </c>
    </row>
    <row r="543" spans="1:51" x14ac:dyDescent="0.25">
      <c r="B543" s="1"/>
    </row>
    <row r="544" spans="1:51" x14ac:dyDescent="0.25">
      <c r="B544" s="1"/>
      <c r="AG544" s="44" t="s">
        <v>1055</v>
      </c>
      <c r="AH544" s="44"/>
      <c r="AI544" s="44"/>
      <c r="AJ544" s="44"/>
      <c r="AK544" s="44"/>
      <c r="AL544" s="44"/>
      <c r="AM544" s="44"/>
      <c r="AN544" s="44"/>
      <c r="AO544" s="44"/>
      <c r="AP544" s="44"/>
      <c r="AQ544" s="44"/>
      <c r="AR544" s="44"/>
      <c r="AS544" s="44"/>
      <c r="AT544" s="44"/>
      <c r="AU544" s="44"/>
    </row>
    <row r="545" spans="2:51" ht="8.25" customHeight="1" x14ac:dyDescent="0.25">
      <c r="AG545" s="44"/>
      <c r="AH545" s="44"/>
      <c r="AI545" s="44"/>
      <c r="AJ545" s="44"/>
      <c r="AK545" s="44"/>
      <c r="AL545" s="44"/>
      <c r="AM545" s="44"/>
      <c r="AN545" s="44"/>
      <c r="AO545" s="44"/>
      <c r="AP545" s="44"/>
      <c r="AQ545" s="44"/>
      <c r="AR545" s="44"/>
      <c r="AS545" s="44"/>
      <c r="AT545" s="44"/>
      <c r="AU545" s="44"/>
    </row>
    <row r="546" spans="2:51" x14ac:dyDescent="0.25">
      <c r="AG546" s="44"/>
      <c r="AH546" s="44"/>
      <c r="AI546" s="44"/>
      <c r="AJ546" s="44"/>
      <c r="AK546" s="44"/>
      <c r="AL546" s="44"/>
      <c r="AM546" s="44"/>
      <c r="AN546" s="44"/>
      <c r="AO546" s="44"/>
      <c r="AP546" s="44"/>
      <c r="AQ546" s="44"/>
      <c r="AR546" s="44"/>
      <c r="AS546" s="44"/>
      <c r="AT546" s="44"/>
      <c r="AU546" s="44"/>
    </row>
    <row r="547" spans="2:51" x14ac:dyDescent="0.25"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49"/>
      <c r="Q547" s="49"/>
      <c r="R547" s="49"/>
      <c r="S547" s="49"/>
      <c r="T547" s="49"/>
      <c r="U547" s="49"/>
      <c r="V547" s="49"/>
      <c r="W547" s="49"/>
      <c r="X547" s="49"/>
      <c r="Y547" s="49"/>
      <c r="Z547" s="49"/>
      <c r="AA547" s="49"/>
      <c r="AB547" s="49"/>
      <c r="AC547" s="49"/>
      <c r="AD547" s="49"/>
      <c r="AE547" s="49"/>
      <c r="AF547" s="49"/>
      <c r="AG547" s="44"/>
      <c r="AH547" s="44"/>
      <c r="AI547" s="44"/>
      <c r="AJ547" s="44"/>
      <c r="AK547" s="44"/>
      <c r="AL547" s="44"/>
      <c r="AM547" s="44"/>
      <c r="AN547" s="44"/>
      <c r="AO547" s="44"/>
      <c r="AP547" s="44"/>
      <c r="AQ547" s="44"/>
      <c r="AR547" s="44"/>
      <c r="AS547" s="44"/>
      <c r="AT547" s="44"/>
      <c r="AU547" s="44"/>
      <c r="AV547" s="49" t="s">
        <v>1048</v>
      </c>
      <c r="AW547" s="49"/>
      <c r="AX547" s="49"/>
      <c r="AY547" s="49"/>
    </row>
    <row r="548" spans="2:51" x14ac:dyDescent="0.25"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50" t="s">
        <v>1051</v>
      </c>
      <c r="Q548" s="50"/>
      <c r="R548" s="50"/>
      <c r="S548" s="50"/>
      <c r="T548" s="50"/>
      <c r="U548" s="50"/>
      <c r="V548" s="50"/>
      <c r="W548" s="50"/>
      <c r="X548" s="50"/>
      <c r="Y548" s="50"/>
      <c r="Z548" s="50"/>
      <c r="AA548" s="50"/>
      <c r="AB548" s="50"/>
      <c r="AC548" s="50"/>
      <c r="AD548" s="50"/>
      <c r="AE548" s="50"/>
      <c r="AF548" s="50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V548" s="50" t="s">
        <v>1052</v>
      </c>
      <c r="AW548" s="50"/>
      <c r="AX548" s="50"/>
      <c r="AY548" s="50"/>
    </row>
    <row r="549" spans="2:51" x14ac:dyDescent="0.25"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51"/>
      <c r="Q549" s="51"/>
      <c r="R549" s="51"/>
      <c r="S549" s="51"/>
      <c r="T549" s="51"/>
      <c r="U549" s="51"/>
      <c r="V549" s="51"/>
      <c r="W549" s="51"/>
      <c r="X549" s="51"/>
      <c r="Y549" s="51"/>
      <c r="Z549" s="51"/>
      <c r="AA549" s="51"/>
      <c r="AB549" s="51"/>
      <c r="AC549" s="51"/>
      <c r="AD549" s="51"/>
      <c r="AE549" s="51"/>
      <c r="AF549" s="5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V549" s="51"/>
      <c r="AW549" s="51"/>
      <c r="AX549" s="51"/>
      <c r="AY549" s="51"/>
    </row>
    <row r="550" spans="2:51" ht="15.75" customHeight="1" x14ac:dyDescent="0.25">
      <c r="B550" s="35"/>
      <c r="C550" s="36"/>
      <c r="D550" s="36"/>
      <c r="E550" s="36"/>
      <c r="F550" s="36"/>
      <c r="G550" s="36"/>
      <c r="H550" s="36"/>
      <c r="I550" s="36"/>
      <c r="J550" s="36"/>
      <c r="K550" s="36"/>
      <c r="L550" s="36"/>
      <c r="M550" s="36"/>
      <c r="N550" s="36"/>
      <c r="O550" s="36"/>
      <c r="P550" s="45" t="s">
        <v>1053</v>
      </c>
      <c r="Q550" s="45"/>
      <c r="R550" s="45"/>
      <c r="S550" s="45"/>
      <c r="T550" s="45"/>
      <c r="U550" s="45"/>
      <c r="V550" s="45"/>
      <c r="W550" s="45"/>
      <c r="X550" s="45"/>
      <c r="Y550" s="45"/>
      <c r="Z550" s="45"/>
      <c r="AA550" s="45"/>
      <c r="AB550" s="45"/>
      <c r="AC550" s="45"/>
      <c r="AD550" s="45"/>
      <c r="AE550" s="45"/>
      <c r="AF550" s="45"/>
      <c r="AG550" s="36"/>
      <c r="AH550" s="36"/>
      <c r="AI550" s="36"/>
      <c r="AJ550" s="36"/>
      <c r="AK550" s="36"/>
      <c r="AL550" s="36"/>
      <c r="AM550" s="36"/>
      <c r="AN550" s="36"/>
      <c r="AO550" s="36"/>
      <c r="AP550" s="36"/>
      <c r="AQ550" s="36"/>
      <c r="AR550" s="36"/>
      <c r="AS550" s="36"/>
      <c r="AV550" s="45" t="s">
        <v>1054</v>
      </c>
      <c r="AW550" s="45"/>
      <c r="AX550" s="45"/>
      <c r="AY550" s="45"/>
    </row>
    <row r="551" spans="2:51" ht="15" customHeight="1" x14ac:dyDescent="0.25">
      <c r="D551" s="37"/>
      <c r="P551" s="45"/>
      <c r="Q551" s="45"/>
      <c r="R551" s="45"/>
      <c r="S551" s="45"/>
      <c r="T551" s="45"/>
      <c r="U551" s="45"/>
      <c r="V551" s="45"/>
      <c r="W551" s="45"/>
      <c r="X551" s="45"/>
      <c r="Y551" s="45"/>
      <c r="Z551" s="45"/>
      <c r="AA551" s="45"/>
      <c r="AB551" s="45"/>
      <c r="AC551" s="45"/>
      <c r="AD551" s="45"/>
      <c r="AE551" s="45"/>
      <c r="AF551" s="45"/>
      <c r="AS551" s="37"/>
      <c r="AV551" s="45"/>
      <c r="AW551" s="45"/>
      <c r="AX551" s="45"/>
      <c r="AY551" s="45"/>
    </row>
    <row r="552" spans="2:51" x14ac:dyDescent="0.25"/>
    <row r="557" spans="2:51" x14ac:dyDescent="0.25"/>
    <row r="558" spans="2:51" x14ac:dyDescent="0.25"/>
    <row r="559" spans="2:51" x14ac:dyDescent="0.25"/>
    <row r="560" spans="2:51" x14ac:dyDescent="0.25"/>
    <row r="561" x14ac:dyDescent="0.25"/>
    <row r="562" x14ac:dyDescent="0.25"/>
    <row r="563" x14ac:dyDescent="0.25"/>
    <row r="564" x14ac:dyDescent="0.25"/>
    <row r="565" x14ac:dyDescent="0.25"/>
    <row r="566" x14ac:dyDescent="0.25"/>
    <row r="567" x14ac:dyDescent="0.25"/>
  </sheetData>
  <sheetProtection algorithmName="SHA-512" hashValue="5TDYsg2bl02QRTp3FA+H57wvuu33xI75AbhDTdSDc5GDFHQVYhnMy8YxD0xtnVLvKR3BEfcXLDYpONYN2zt5UA==" saltValue="bk8kqhyrf1LPCdd3y+vOzg==" spinCount="100000" sheet="1" objects="1" scenarios="1" selectLockedCells="1"/>
  <mergeCells count="14">
    <mergeCell ref="B1:AY1"/>
    <mergeCell ref="B2:AY2"/>
    <mergeCell ref="B3:AY3"/>
    <mergeCell ref="AG544:AU547"/>
    <mergeCell ref="P550:AF551"/>
    <mergeCell ref="AV550:AY551"/>
    <mergeCell ref="B5:AW5"/>
    <mergeCell ref="B184:AW184"/>
    <mergeCell ref="B539:AW539"/>
    <mergeCell ref="B540:AW540"/>
    <mergeCell ref="P547:AF547"/>
    <mergeCell ref="AV547:AY547"/>
    <mergeCell ref="P548:AF549"/>
    <mergeCell ref="AV548:AY549"/>
  </mergeCells>
  <printOptions horizontalCentered="1"/>
  <pageMargins left="0.59055118110236227" right="0.59055118110236227" top="0.59055118110236227" bottom="0.59055118110236227" header="0.31496062992125984" footer="0.31496062992125984"/>
  <pageSetup scale="48" fitToHeight="7" orientation="portrait" useFirstPageNumber="1" r:id="rId1"/>
  <headerFooter>
    <oddFooter>&amp;R&amp;"-,Negrita Cursiva"&amp;12Estado Analítico de Actividades&amp;"-,Normal"&amp;11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F6</vt:lpstr>
      <vt:lpstr>'F6'!OLE_LINK13</vt:lpstr>
      <vt:lpstr>'F6'!Print_Titles</vt:lpstr>
      <vt:lpstr>'F6'!Títulos_a_imprimir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A SC</cp:lastModifiedBy>
  <dcterms:created xsi:type="dcterms:W3CDTF">2023-01-26T20:58:39Z</dcterms:created>
  <dcterms:modified xsi:type="dcterms:W3CDTF">2024-04-09T15:32:35Z</dcterms:modified>
</cp:coreProperties>
</file>