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FBACB39F-2215-4EE1-BBFC-EBF7B86179A5}" xr6:coauthVersionLast="47" xr6:coauthVersionMax="47" xr10:uidLastSave="{00000000-0000-0000-0000-000000000000}"/>
  <workbookProtection workbookAlgorithmName="SHA-512" workbookHashValue="0oMfD+BdydLmiXWJ6MZlcUnoO/8wC0o0MDtNEXQ1MZRuXLWJoek+3gsh/81X/eVKoXxkkAcoIa/QQqVlpKO0Iw==" workbookSaltValue="a0KEp7juB2/n6x4yh+JJ5w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<sst xmlns="http://schemas.openxmlformats.org/spreadsheetml/2006/main" count="394" uniqueCount="393">
  <si>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</si>
  <si>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</si>
  <si>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</si>
  <si>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</si>
  <si>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</si>
  <si>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</si>
  <si>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</si>
  <si>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</si>
  <si>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</si>
  <si>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</si>
  <si>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</si>
  <si>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</si>
  <si>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</si>
  <si>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</si>
  <si>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</si>
  <si>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</si>
  <si>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</si>
  <si>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</si>
  <si>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</si>
  <si>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</si>
  <si>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</si>
  <si>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</si>
  <si>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</si>
  <si>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</si>
  <si>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</si>
  <si>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</si>
  <si>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</si>
  <si>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</si>
  <si>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</si>
  <si>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</si>
  <si>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</si>
  <si>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</si>
  <si>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</si>
  <si>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</si>
  <si>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</si>
  <si>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</si>
  <si>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</si>
  <si>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</si>
  <si>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</si>
  <si>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</si>
  <si>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</si>
  <si>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</si>
  <si>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</si>
  <si>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</si>
  <si>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</si>
  <si>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</si>
  <si>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</si>
  <si>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</si>
  <si>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</si>
  <si>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</si>
  <si>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</si>
  <si>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</si>
  <si>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</si>
  <si>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</si>
  <si>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</si>
  <si>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</si>
  <si>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</si>
  <si>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</si>
  <si>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</si>
  <si>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</si>
  <si>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</si>
  <si>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</si>
  <si>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</si>
  <si>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</si>
  <si>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</si>
  <si>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</si>
  <si>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</si>
  <si>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</si>
  <si>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</si>
  <si>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</si>
  <si>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</si>
  <si>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</si>
  <si>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</si>
  <si>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</si>
  <si>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</si>
  <si>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</si>
  <si>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</si>
  <si>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</si>
  <si>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</si>
  <si>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</si>
  <si>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</si>
  <si>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</si>
  <si>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</si>
  <si>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</si>
  <si>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</si>
  <si>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</si>
  <si>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</si>
  <si>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</si>
  <si>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</si>
  <si>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</si>
  <si>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</si>
  <si>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</si>
  <si>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</si>
  <si>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</si>
  <si>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</si>
  <si>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</si>
  <si>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</si>
  <si>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</si>
  <si>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</si>
  <si>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</si>
  <si>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</si>
  <si>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</si>
  <si>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</si>
  <si>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</si>
  <si>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</si>
  <si>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</si>
  <si>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</si>
  <si>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</si>
  <si>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</si>
  <si>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</si>
  <si>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</si>
  <si>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</si>
  <si>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</si>
  <si>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</si>
  <si>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</si>
  <si>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</si>
  <si>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</si>
  <si>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</si>
  <si>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</si>
  <si>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</si>
  <si>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</si>
  <si>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</si>
  <si>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</si>
  <si>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</si>
  <si>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</si>
  <si>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</si>
  <si>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</si>
  <si>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</si>
  <si>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</si>
  <si>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</si>
  <si>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</si>
  <si>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</si>
  <si>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</si>
  <si>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</si>
  <si>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</si>
  <si>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</si>
  <si>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</si>
  <si>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</si>
  <si>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</si>
  <si>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</si>
  <si>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</si>
  <si>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</si>
  <si>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</si>
  <si>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</si>
  <si>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</si>
  <si>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</si>
  <si>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</si>
  <si>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</si>
  <si>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</si>
  <si>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</si>
  <si>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</si>
  <si>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</si>
  <si>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</si>
  <si>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</si>
  <si>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</si>
  <si>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</si>
  <si>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</si>
  <si>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</si>
  <si>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</si>
  <si>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</si>
  <si>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</si>
  <si>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</si>
  <si>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</si>
  <si>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</si>
  <si>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</si>
  <si>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</si>
  <si>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</si>
  <si>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</si>
  <si>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</si>
  <si>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</si>
  <si>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</si>
  <si>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</si>
  <si>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</si>
  <si>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</si>
  <si>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</si>
  <si>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</si>
  <si>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</si>
  <si>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</si>
  <si>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</si>
  <si>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</si>
  <si>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</si>
  <si>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</si>
  <si>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</si>
  <si>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</si>
  <si>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</si>
  <si>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</si>
  <si>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</si>
  <si>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</si>
  <si>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</si>
  <si>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</si>
  <si>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</si>
  <si>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</si>
  <si>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</si>
  <si>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</si>
  <si>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</si>
  <si>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</si>
  <si>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</si>
  <si>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</si>
  <si>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</si>
  <si>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</si>
  <si>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</si>
  <si>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</si>
  <si>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</si>
  <si>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</si>
  <si>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</si>
  <si>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</si>
  <si>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</si>
  <si>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</si>
  <si>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</si>
  <si>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</si>
  <si>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</si>
  <si>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</si>
  <si>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</si>
  <si>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</si>
  <si>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</si>
  <si>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</si>
  <si>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</si>
  <si>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</si>
  <si>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</si>
  <si>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</si>
  <si>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</si>
  <si>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</si>
  <si>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</si>
  <si>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</si>
  <si>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</si>
  <si>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</si>
  <si>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</si>
  <si>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</si>
  <si>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</si>
  <si>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</si>
  <si>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</si>
  <si>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</si>
  <si>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</si>
  <si>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</si>
  <si>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</si>
  <si>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</si>
  <si>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</si>
  <si>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</si>
  <si>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</si>
  <si>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</si>
  <si>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</si>
  <si>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</si>
  <si>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</si>
  <si>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</si>
  <si>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</si>
  <si>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</si>
  <si>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</si>
  <si>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</si>
  <si>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</si>
  <si>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</si>
  <si>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</si>
  <si>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</si>
  <si>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</si>
  <si>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</si>
  <si>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</si>
  <si>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</si>
  <si>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</si>
  <si>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</si>
  <si>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</si>
  <si>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</si>
  <si>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</si>
  <si>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</si>
  <si>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</si>
  <si>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</si>
  <si>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</si>
  <si>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</si>
  <si>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</si>
  <si>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</si>
  <si>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</si>
  <si>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</si>
  <si>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</si>
  <si>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</si>
  <si>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</si>
  <si>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</si>
  <si>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</si>
  <si>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</si>
  <si>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</si>
  <si>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</si>
  <si>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</si>
  <si>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</si>
  <si>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</si>
  <si>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</si>
  <si>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</si>
  <si>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</si>
  <si>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</si>
  <si>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</si>
  <si>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</si>
  <si>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</si>
  <si>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</si>
  <si>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</si>
  <si>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</si>
  <si>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</si>
  <si>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</si>
  <si>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</si>
  <si>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</si>
  <si>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</si>
  <si>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</si>
  <si>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</si>
  <si>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</si>
  <si>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</si>
  <si>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</si>
  <si>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</si>
  <si>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</si>
  <si>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</si>
  <si>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</si>
  <si>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</si>
  <si>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</si>
  <si>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</si>
  <si>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</si>
  <si>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</si>
  <si>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</si>
  <si>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</si>
  <si>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</si>
  <si>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</si>
  <si>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</si>
  <si>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</si>
  <si>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</si>
  <si>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</si>
  <si>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</si>
  <si>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</si>
  <si>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</si>
  <si>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</si>
  <si>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</si>
  <si>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</si>
  <si>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</si>
  <si>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</si>
  <si>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</si>
  <si>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</si>
  <si>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</si>
  <si>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</si>
  <si>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</si>
  <si>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</si>
  <si>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</si>
  <si>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</si>
  <si>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</si>
  <si>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</si>
  <si>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</si>
  <si>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</si>
  <si>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</si>
  <si>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</si>
  <si>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</si>
  <si>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</si>
  <si>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</si>
  <si>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</si>
  <si>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</si>
  <si>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</si>
  <si>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</si>
  <si>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</si>
  <si>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</si>
  <si>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</si>
  <si>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</si>
  <si>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</si>
  <si>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</si>
  <si>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</si>
  <si>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</si>
  <si>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</si>
  <si>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</si>
  <si>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</si>
  <si>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</si>
  <si>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</si>
  <si>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</si>
  <si>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</si>
  <si>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</si>
  <si>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</si>
  <si>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</si>
  <si>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</si>
  <si>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</si>
  <si>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</si>
  <si>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</si>
  <si>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</si>
  <si>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</si>
  <si>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</si>
  <si>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</si>
  <si>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</si>
  <si>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</si>
  <si>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</si>
  <si>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</si>
  <si>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</si>
  <si>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</si>
  <si>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</si>
  <si>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</si>
  <si>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</si>
  <si>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</si>
  <si>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</si>
  <si>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</si>
  <si>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ESTADO DE SITUACIÓN FINANCIERA DETALLADO - LDF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</si>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</sst>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0" fillId="0" borderId="0" xfId="0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right" vertical="center" wrapText="1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top" wrapText="1"/>
      <protection hidden="1"/>
    </xf>
    <xf numFmtId="0" fontId="5" fillId="0" borderId="0" xfId="0" applyFont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21" fillId="0" borderId="0" xfId="0" applyFont="1" applyAlignment="1" applyProtection="1">
      <alignment horizontal="center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B52" zoomScaleNormal="100" workbookViewId="0">
      <selection activeCell="BN5" sqref="BN5"/>
    </sheetView>
  </sheetViews>
  <sheetFormatPr baseColWidth="10" defaultColWidth="0" defaultRowHeight="11.25" zeroHeight="1"/>
  <cols>
    <col min="1" max="1" width="7" style="1" bestFit="1" customWidth="1"/>
    <col min="2" max="30" width="2.85546875" style="39" customWidth="1"/>
    <col min="31" max="31" width="4.28515625" style="39" customWidth="1"/>
    <col min="32" max="33" width="22.85546875" style="40" customWidth="1"/>
    <col min="34" max="34" width="7" style="40" customWidth="1"/>
    <col min="35" max="63" width="2.85546875" style="39" customWidth="1"/>
    <col min="64" max="64" width="4.140625" style="39" customWidth="1"/>
    <col min="65" max="66" width="22.85546875" style="40" customWidth="1"/>
    <col min="67" max="74" width="2.28515625" style="39" hidden="1" customWidth="1"/>
    <col min="75" max="16384" width="11.42578125" style="39" hidden="1"/>
  </cols>
  <sheetData>
    <row r="1" spans="1:66" s="2" customFormat="1" ht="23.25">
      <c r="A1" s="1"/>
      <c r="B1" s="73" t="s">
        <v>386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</row>
    <row r="2" spans="1:66" s="2" customFormat="1" ht="21">
      <c r="A2" s="1"/>
      <c r="B2" s="74" t="s">
        <v>385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</row>
    <row r="3" spans="1:66" s="2" customFormat="1" ht="18.75">
      <c r="A3" s="1"/>
      <c r="B3" s="75" t="s">
        <v>387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76" t="s">
        <v>1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5">
        <v>2022</v>
      </c>
      <c r="AG5" s="5">
        <v>2021</v>
      </c>
      <c r="AH5" s="5" t="s">
        <v>2</v>
      </c>
      <c r="AI5" s="76" t="s">
        <v>1</v>
      </c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5">
        <v>2022</v>
      </c>
      <c r="BN5" s="5">
        <v>2021</v>
      </c>
    </row>
    <row r="6" spans="1:66" s="10" customFormat="1" ht="15" customHeight="1">
      <c r="A6" s="7">
        <v>10000</v>
      </c>
      <c r="B6" s="77" t="s">
        <v>3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8"/>
      <c r="AG6" s="8"/>
      <c r="AH6" s="9" t="s">
        <v>4</v>
      </c>
      <c r="AI6" s="77" t="s">
        <v>5</v>
      </c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8"/>
      <c r="BN6" s="8"/>
    </row>
    <row r="7" spans="1:66" s="10" customFormat="1" ht="15" customHeight="1">
      <c r="A7" s="11">
        <v>11000</v>
      </c>
      <c r="B7" s="65" t="s">
        <v>6</v>
      </c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12"/>
      <c r="AG7" s="12"/>
      <c r="AH7" s="13" t="s">
        <v>7</v>
      </c>
      <c r="AI7" s="65" t="s">
        <v>8</v>
      </c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14"/>
      <c r="BN7" s="14"/>
    </row>
    <row r="8" spans="1:66" s="10" customFormat="1" ht="15" customHeight="1">
      <c r="A8" s="11">
        <v>11100</v>
      </c>
      <c r="B8" s="64" t="s">
        <v>9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15">
        <f>SUM(AF9:AF15)</f>
        <v>6881157.7000000002</v>
      </c>
      <c r="AG8" s="15">
        <f>SUM(AG9:AG15)</f>
        <v>8211531.5800000001</v>
      </c>
      <c r="AH8" s="13" t="s">
        <v>10</v>
      </c>
      <c r="AI8" s="64" t="s">
        <v>11</v>
      </c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15">
        <f>SUM(BM9:BM17)</f>
        <v>22886490.77</v>
      </c>
      <c r="BN8" s="15">
        <f>SUM(BN9:BN17)</f>
        <v>10607883.390000001</v>
      </c>
    </row>
    <row r="9" spans="1:66" s="10" customFormat="1" ht="15" customHeight="1">
      <c r="A9" s="16">
        <v>11110</v>
      </c>
      <c r="B9" s="72" t="s">
        <v>12</v>
      </c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17">
        <v>-906622.8</v>
      </c>
      <c r="AG9" s="17">
        <v>39770.980000000003</v>
      </c>
      <c r="AH9" s="18" t="s">
        <v>13</v>
      </c>
      <c r="AI9" s="61" t="s">
        <v>14</v>
      </c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72" t="s">
        <v>15</v>
      </c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17">
        <v>7787780.5</v>
      </c>
      <c r="AG10" s="17">
        <v>8171760.5999999996</v>
      </c>
      <c r="AH10" s="18" t="s">
        <v>16</v>
      </c>
      <c r="AI10" s="61" t="s">
        <v>17</v>
      </c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17">
        <v>3251178.09</v>
      </c>
      <c r="BN10" s="17">
        <v>-1889909.4</v>
      </c>
    </row>
    <row r="11" spans="1:66" s="10" customFormat="1" ht="15" customHeight="1">
      <c r="A11" s="16">
        <v>11130</v>
      </c>
      <c r="B11" s="72" t="s">
        <v>18</v>
      </c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17">
        <v>0</v>
      </c>
      <c r="AG11" s="17">
        <v>0</v>
      </c>
      <c r="AH11" s="18" t="s">
        <v>19</v>
      </c>
      <c r="AI11" s="61" t="s">
        <v>20</v>
      </c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72" t="s">
        <v>21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17">
        <v>0</v>
      </c>
      <c r="AG12" s="17">
        <v>0</v>
      </c>
      <c r="AH12" s="18" t="s">
        <v>22</v>
      </c>
      <c r="AI12" s="61" t="s">
        <v>23</v>
      </c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17">
        <v>0</v>
      </c>
      <c r="BN12" s="17">
        <v>0</v>
      </c>
    </row>
    <row r="13" spans="1:66" s="10" customFormat="1" ht="15" customHeight="1">
      <c r="A13" s="16">
        <v>11150</v>
      </c>
      <c r="B13" s="72" t="s">
        <v>24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17">
        <v>0</v>
      </c>
      <c r="AG13" s="17">
        <v>0</v>
      </c>
      <c r="AH13" s="18" t="s">
        <v>25</v>
      </c>
      <c r="AI13" s="61" t="s">
        <v>26</v>
      </c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17">
        <v>299469.40999999997</v>
      </c>
      <c r="BN13" s="17">
        <v>365338.21</v>
      </c>
    </row>
    <row r="14" spans="1:66" s="10" customFormat="1" ht="15" customHeight="1">
      <c r="A14" s="16">
        <v>11160</v>
      </c>
      <c r="B14" s="72" t="s">
        <v>27</v>
      </c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17">
        <v>0</v>
      </c>
      <c r="AG14" s="17">
        <v>0</v>
      </c>
      <c r="AH14" s="18" t="s">
        <v>28</v>
      </c>
      <c r="AI14" s="61" t="s">
        <v>29</v>
      </c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1"/>
      <c r="BF14" s="61"/>
      <c r="BG14" s="61"/>
      <c r="BH14" s="61"/>
      <c r="BI14" s="61"/>
      <c r="BJ14" s="61"/>
      <c r="BK14" s="61"/>
      <c r="BL14" s="61"/>
      <c r="BM14" s="17">
        <v>0</v>
      </c>
      <c r="BN14" s="17">
        <v>0</v>
      </c>
    </row>
    <row r="15" spans="1:66" s="10" customFormat="1" ht="15" customHeight="1">
      <c r="A15" s="16">
        <v>11190</v>
      </c>
      <c r="B15" s="72" t="s">
        <v>30</v>
      </c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17">
        <v>0</v>
      </c>
      <c r="AG15" s="17">
        <v>0</v>
      </c>
      <c r="AH15" s="18" t="s">
        <v>31</v>
      </c>
      <c r="AI15" s="61" t="s">
        <v>32</v>
      </c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1"/>
      <c r="BL15" s="61"/>
      <c r="BM15" s="17">
        <v>15376921.6</v>
      </c>
      <c r="BN15" s="17">
        <v>8173532.9100000001</v>
      </c>
    </row>
    <row r="16" spans="1:66" s="10" customFormat="1" ht="15" customHeight="1">
      <c r="A16" s="11">
        <v>11200</v>
      </c>
      <c r="B16" s="64" t="s">
        <v>33</v>
      </c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15">
        <f>SUM(AF17:AF23)</f>
        <v>3843522.1</v>
      </c>
      <c r="AG16" s="15">
        <f>SUM(AG17:AG23)</f>
        <v>3800961.23</v>
      </c>
      <c r="AH16" s="18" t="s">
        <v>34</v>
      </c>
      <c r="AI16" s="61" t="s">
        <v>35</v>
      </c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17">
        <v>0</v>
      </c>
      <c r="BN16" s="17">
        <v>0</v>
      </c>
    </row>
    <row r="17" spans="1:66" s="10" customFormat="1" ht="15" customHeight="1">
      <c r="A17" s="16">
        <v>11210</v>
      </c>
      <c r="B17" s="72" t="s">
        <v>36</v>
      </c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17">
        <v>0</v>
      </c>
      <c r="AG17" s="17">
        <v>0</v>
      </c>
      <c r="AH17" s="18" t="s">
        <v>37</v>
      </c>
      <c r="AI17" s="61" t="s">
        <v>38</v>
      </c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17">
        <v>0</v>
      </c>
      <c r="BN17" s="17">
        <v>0</v>
      </c>
    </row>
    <row r="18" spans="1:66" s="10" customFormat="1" ht="15" customHeight="1">
      <c r="A18" s="16">
        <v>11220</v>
      </c>
      <c r="B18" s="72" t="s">
        <v>39</v>
      </c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17">
        <v>0</v>
      </c>
      <c r="AG18" s="17">
        <v>0</v>
      </c>
      <c r="AH18" s="13" t="s">
        <v>40</v>
      </c>
      <c r="AI18" s="64" t="s">
        <v>41</v>
      </c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72" t="s">
        <v>43</v>
      </c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17">
        <v>1649836.06</v>
      </c>
      <c r="AG19" s="17">
        <v>1935086.69</v>
      </c>
      <c r="AH19" s="18" t="s">
        <v>44</v>
      </c>
      <c r="AI19" s="61" t="s">
        <v>45</v>
      </c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72" t="s">
        <v>47</v>
      </c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17">
        <v>0</v>
      </c>
      <c r="AG20" s="17">
        <v>0</v>
      </c>
      <c r="AH20" s="18" t="s">
        <v>48</v>
      </c>
      <c r="AI20" s="61" t="s">
        <v>49</v>
      </c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72" t="s">
        <v>51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17">
        <v>2193686.04</v>
      </c>
      <c r="AG21" s="17">
        <v>1865874.54</v>
      </c>
      <c r="AH21" s="18" t="s">
        <v>52</v>
      </c>
      <c r="AI21" s="61" t="s">
        <v>53</v>
      </c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72" t="s">
        <v>55</v>
      </c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17">
        <v>0</v>
      </c>
      <c r="AG22" s="17">
        <v>0</v>
      </c>
      <c r="AH22" s="13" t="s">
        <v>56</v>
      </c>
      <c r="AI22" s="64" t="s">
        <v>57</v>
      </c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72" t="s">
        <v>59</v>
      </c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17">
        <v>0</v>
      </c>
      <c r="AG23" s="17">
        <v>0</v>
      </c>
      <c r="AH23" s="18" t="s">
        <v>60</v>
      </c>
      <c r="AI23" s="61" t="s">
        <v>61</v>
      </c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64" t="s">
        <v>63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15">
        <f>SUM(AF25:AF29)</f>
        <v>2780707.17</v>
      </c>
      <c r="AG24" s="15">
        <f>SUM(AG25:AG29)</f>
        <v>2900045.17</v>
      </c>
      <c r="AH24" s="18" t="s">
        <v>64</v>
      </c>
      <c r="AI24" s="61" t="s">
        <v>65</v>
      </c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72" t="s">
        <v>67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17">
        <v>50000</v>
      </c>
      <c r="AG25" s="17">
        <v>63926</v>
      </c>
      <c r="AH25" s="18" t="s">
        <v>68</v>
      </c>
      <c r="AI25" s="61" t="s">
        <v>69</v>
      </c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72" t="s">
        <v>71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17">
        <v>125000</v>
      </c>
      <c r="AG26" s="17">
        <v>230412</v>
      </c>
      <c r="AH26" s="13" t="s">
        <v>72</v>
      </c>
      <c r="AI26" s="64" t="s">
        <v>73</v>
      </c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72" t="s">
        <v>75</v>
      </c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17">
        <v>0</v>
      </c>
      <c r="AG27" s="17">
        <v>0</v>
      </c>
      <c r="AH27" s="18" t="s">
        <v>76</v>
      </c>
      <c r="AI27" s="61" t="s">
        <v>77</v>
      </c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72" t="s">
        <v>79</v>
      </c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17">
        <v>2605707.17</v>
      </c>
      <c r="AG28" s="17">
        <v>2605707.17</v>
      </c>
      <c r="AH28" s="18" t="s">
        <v>80</v>
      </c>
      <c r="AI28" s="61" t="s">
        <v>81</v>
      </c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72" t="s">
        <v>83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17">
        <v>0</v>
      </c>
      <c r="AG29" s="17">
        <v>0</v>
      </c>
      <c r="AH29" s="13" t="s">
        <v>84</v>
      </c>
      <c r="AI29" s="64" t="s">
        <v>85</v>
      </c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15">
        <f>SUM(BM30:BM32)</f>
        <v>682758.62</v>
      </c>
      <c r="BN29" s="15">
        <f>SUM(BN30:BN32)</f>
        <v>10682758.619999999</v>
      </c>
    </row>
    <row r="30" spans="1:66" s="10" customFormat="1" ht="15" customHeight="1">
      <c r="A30" s="11" t="s">
        <v>86</v>
      </c>
      <c r="B30" s="64" t="s">
        <v>87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15">
        <f>SUM(AF31:AF35)</f>
        <v>0</v>
      </c>
      <c r="AG30" s="15">
        <f>SUM(AG31:AG35)</f>
        <v>0</v>
      </c>
      <c r="AH30" s="18" t="s">
        <v>88</v>
      </c>
      <c r="AI30" s="61" t="s">
        <v>89</v>
      </c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17">
        <v>682758.62</v>
      </c>
      <c r="BN30" s="17">
        <v>10682758.619999999</v>
      </c>
    </row>
    <row r="31" spans="1:66" s="10" customFormat="1" ht="15" customHeight="1">
      <c r="A31" s="16" t="s">
        <v>90</v>
      </c>
      <c r="B31" s="72" t="s">
        <v>91</v>
      </c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17">
        <v>0</v>
      </c>
      <c r="AG31" s="17">
        <v>0</v>
      </c>
      <c r="AH31" s="18" t="s">
        <v>92</v>
      </c>
      <c r="AI31" s="61" t="s">
        <v>93</v>
      </c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72" t="s">
        <v>95</v>
      </c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17">
        <v>0</v>
      </c>
      <c r="AG32" s="17">
        <v>0</v>
      </c>
      <c r="AH32" s="18" t="s">
        <v>96</v>
      </c>
      <c r="AI32" s="61" t="s">
        <v>97</v>
      </c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72" t="s">
        <v>99</v>
      </c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17">
        <v>0</v>
      </c>
      <c r="AG33" s="17">
        <v>0</v>
      </c>
      <c r="AH33" s="13" t="s">
        <v>100</v>
      </c>
      <c r="AI33" s="64" t="s">
        <v>101</v>
      </c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72" t="s">
        <v>103</v>
      </c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17">
        <v>0</v>
      </c>
      <c r="AG34" s="17">
        <v>0</v>
      </c>
      <c r="AH34" s="18" t="s">
        <v>104</v>
      </c>
      <c r="AI34" s="61" t="s">
        <v>105</v>
      </c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72" t="s">
        <v>107</v>
      </c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17">
        <v>0</v>
      </c>
      <c r="AG35" s="17">
        <v>0</v>
      </c>
      <c r="AH35" s="18" t="s">
        <v>108</v>
      </c>
      <c r="AI35" s="61" t="s">
        <v>109</v>
      </c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64" t="s">
        <v>111</v>
      </c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15">
        <v>0</v>
      </c>
      <c r="AG36" s="15">
        <v>0</v>
      </c>
      <c r="AH36" s="18" t="s">
        <v>112</v>
      </c>
      <c r="AI36" s="61" t="s">
        <v>113</v>
      </c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72" t="s">
        <v>115</v>
      </c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17">
        <v>0</v>
      </c>
      <c r="AG37" s="17">
        <v>0</v>
      </c>
      <c r="AH37" s="18" t="s">
        <v>116</v>
      </c>
      <c r="AI37" s="61" t="s">
        <v>117</v>
      </c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64" t="s">
        <v>119</v>
      </c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15">
        <f>SUM(AF39:AF40)</f>
        <v>0</v>
      </c>
      <c r="AG38" s="15">
        <f>SUM(AG39:AG40)</f>
        <v>0</v>
      </c>
      <c r="AH38" s="18" t="s">
        <v>120</v>
      </c>
      <c r="AI38" s="61" t="s">
        <v>121</v>
      </c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72" t="s">
        <v>123</v>
      </c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17">
        <v>0</v>
      </c>
      <c r="AG39" s="17">
        <v>0</v>
      </c>
      <c r="AH39" s="18" t="s">
        <v>124</v>
      </c>
      <c r="AI39" s="61" t="s">
        <v>125</v>
      </c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61" t="s">
        <v>127</v>
      </c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17">
        <v>0</v>
      </c>
      <c r="AG40" s="17">
        <v>0</v>
      </c>
      <c r="AH40" s="13" t="s">
        <v>128</v>
      </c>
      <c r="AI40" s="64" t="s">
        <v>129</v>
      </c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64" t="s">
        <v>131</v>
      </c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15">
        <f>SUM(AF42:AF45)</f>
        <v>0</v>
      </c>
      <c r="AG41" s="15">
        <f>SUM(AG42:AG45)</f>
        <v>0</v>
      </c>
      <c r="AH41" s="18" t="s">
        <v>132</v>
      </c>
      <c r="AI41" s="61" t="s">
        <v>133</v>
      </c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61" t="s">
        <v>135</v>
      </c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17">
        <v>0</v>
      </c>
      <c r="AG42" s="17">
        <v>0</v>
      </c>
      <c r="AH42" s="18" t="s">
        <v>136</v>
      </c>
      <c r="AI42" s="61" t="s">
        <v>137</v>
      </c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61" t="s">
        <v>139</v>
      </c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17">
        <v>0</v>
      </c>
      <c r="AG43" s="17">
        <v>0</v>
      </c>
      <c r="AH43" s="18" t="s">
        <v>140</v>
      </c>
      <c r="AI43" s="61" t="s">
        <v>141</v>
      </c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61" t="s">
        <v>143</v>
      </c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17">
        <v>0</v>
      </c>
      <c r="AG44" s="17">
        <v>0</v>
      </c>
      <c r="AH44" s="13" t="s">
        <v>144</v>
      </c>
      <c r="AI44" s="64" t="s">
        <v>145</v>
      </c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15">
        <f>SUM(BM45:BM47)</f>
        <v>7880.1</v>
      </c>
      <c r="BN44" s="15">
        <f>SUM(BN45:BN47)</f>
        <v>3500</v>
      </c>
    </row>
    <row r="45" spans="1:66" s="10" customFormat="1" ht="15" customHeight="1">
      <c r="A45" s="16" t="s">
        <v>146</v>
      </c>
      <c r="B45" s="71" t="s">
        <v>147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19">
        <v>0</v>
      </c>
      <c r="AG45" s="19">
        <v>0</v>
      </c>
      <c r="AH45" s="20" t="s">
        <v>148</v>
      </c>
      <c r="AI45" s="61" t="s">
        <v>149</v>
      </c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17">
        <v>7880.1</v>
      </c>
      <c r="BN45" s="17">
        <v>3500</v>
      </c>
    </row>
    <row r="46" spans="1:66" s="10" customFormat="1" ht="15" customHeight="1">
      <c r="A46" s="16"/>
      <c r="B46" s="69" t="s">
        <v>150</v>
      </c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  <c r="AF46" s="21">
        <f>AF8+AF16+AF24+AF30+AF36+AF38+AF41</f>
        <v>13505386.970000001</v>
      </c>
      <c r="AG46" s="21">
        <f>AG8+AG16+AG24+AG30+AG36+AG38+AG41</f>
        <v>14912537.98</v>
      </c>
      <c r="AH46" s="22" t="s">
        <v>151</v>
      </c>
      <c r="AI46" s="61" t="s">
        <v>152</v>
      </c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65" t="s">
        <v>154</v>
      </c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21"/>
      <c r="AG47" s="21"/>
      <c r="AH47" s="23" t="s">
        <v>155</v>
      </c>
      <c r="AI47" s="62" t="s">
        <v>156</v>
      </c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64" t="s">
        <v>158</v>
      </c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15">
        <f>SUM(AF49:AF52)</f>
        <v>0</v>
      </c>
      <c r="AG48" s="15">
        <f>SUM(AG49:AG52)</f>
        <v>0</v>
      </c>
      <c r="AH48" s="9"/>
      <c r="AI48" s="70" t="s">
        <v>159</v>
      </c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  <c r="BD48" s="70"/>
      <c r="BE48" s="70"/>
      <c r="BF48" s="70"/>
      <c r="BG48" s="70"/>
      <c r="BH48" s="70"/>
      <c r="BI48" s="70"/>
      <c r="BJ48" s="70"/>
      <c r="BK48" s="70"/>
      <c r="BL48" s="70"/>
      <c r="BM48" s="21">
        <f>BM8+BM18+BM22+BM26+BM29+BM33+BM40+BM44</f>
        <v>23577129.490000002</v>
      </c>
      <c r="BN48" s="21">
        <f>BN8+BN18+BN22+BN26+BN29+BN33+BN40+BN44</f>
        <v>21294142.009999998</v>
      </c>
    </row>
    <row r="49" spans="1:66" s="10" customFormat="1" ht="15" customHeight="1">
      <c r="A49" s="16" t="s">
        <v>160</v>
      </c>
      <c r="B49" s="61" t="s">
        <v>161</v>
      </c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17">
        <v>0</v>
      </c>
      <c r="AG49" s="17">
        <v>0</v>
      </c>
      <c r="AH49" s="9" t="s">
        <v>162</v>
      </c>
      <c r="AI49" s="65" t="s">
        <v>163</v>
      </c>
      <c r="AJ49" s="65"/>
      <c r="AK49" s="65"/>
      <c r="AL49" s="65"/>
      <c r="AM49" s="65"/>
      <c r="AN49" s="65"/>
      <c r="AO49" s="65"/>
      <c r="AP49" s="65"/>
      <c r="AQ49" s="65"/>
      <c r="AR49" s="65"/>
      <c r="AS49" s="65"/>
      <c r="AT49" s="65"/>
      <c r="AU49" s="65"/>
      <c r="AV49" s="65"/>
      <c r="AW49" s="65"/>
      <c r="AX49" s="65"/>
      <c r="AY49" s="65"/>
      <c r="AZ49" s="65"/>
      <c r="BA49" s="65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12"/>
      <c r="BN49" s="12"/>
    </row>
    <row r="50" spans="1:66" s="10" customFormat="1" ht="15" customHeight="1">
      <c r="A50" s="16" t="s">
        <v>164</v>
      </c>
      <c r="B50" s="61" t="s">
        <v>165</v>
      </c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17">
        <v>0</v>
      </c>
      <c r="AG50" s="17">
        <v>0</v>
      </c>
      <c r="AH50" s="13" t="s">
        <v>166</v>
      </c>
      <c r="AI50" s="64" t="s">
        <v>167</v>
      </c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61" t="s">
        <v>169</v>
      </c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17">
        <v>0</v>
      </c>
      <c r="AG51" s="17">
        <v>0</v>
      </c>
      <c r="AH51" s="18" t="s">
        <v>170</v>
      </c>
      <c r="AI51" s="61" t="s">
        <v>171</v>
      </c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1"/>
      <c r="BI51" s="61"/>
      <c r="BJ51" s="61"/>
      <c r="BK51" s="61"/>
      <c r="BL51" s="61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61" t="s">
        <v>173</v>
      </c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17">
        <v>0</v>
      </c>
      <c r="AG52" s="17">
        <v>0</v>
      </c>
      <c r="AH52" s="18" t="s">
        <v>174</v>
      </c>
      <c r="AI52" s="61" t="s">
        <v>175</v>
      </c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  <c r="BK52" s="61"/>
      <c r="BL52" s="61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64" t="s">
        <v>177</v>
      </c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15">
        <f>SUM(AF54:AF58)</f>
        <v>0</v>
      </c>
      <c r="AG53" s="15">
        <f>SUM(AG54:AG58)</f>
        <v>0</v>
      </c>
      <c r="AH53" s="13" t="s">
        <v>178</v>
      </c>
      <c r="AI53" s="64" t="s">
        <v>179</v>
      </c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61" t="s">
        <v>181</v>
      </c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17">
        <v>0</v>
      </c>
      <c r="AG54" s="17">
        <v>0</v>
      </c>
      <c r="AH54" s="18" t="s">
        <v>182</v>
      </c>
      <c r="AI54" s="61" t="s">
        <v>183</v>
      </c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  <c r="BK54" s="61"/>
      <c r="BL54" s="61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61" t="s">
        <v>185</v>
      </c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17">
        <v>0</v>
      </c>
      <c r="AG55" s="17">
        <v>0</v>
      </c>
      <c r="AH55" s="18" t="s">
        <v>186</v>
      </c>
      <c r="AI55" s="61" t="s">
        <v>187</v>
      </c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61" t="s">
        <v>189</v>
      </c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17">
        <v>0</v>
      </c>
      <c r="AG56" s="17">
        <v>0</v>
      </c>
      <c r="AH56" s="18" t="s">
        <v>190</v>
      </c>
      <c r="AI56" s="61" t="s">
        <v>191</v>
      </c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  <c r="BH56" s="61"/>
      <c r="BI56" s="61"/>
      <c r="BJ56" s="61"/>
      <c r="BK56" s="61"/>
      <c r="BL56" s="61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61" t="s">
        <v>193</v>
      </c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17">
        <v>0</v>
      </c>
      <c r="AG57" s="17">
        <v>0</v>
      </c>
      <c r="AH57" s="13" t="s">
        <v>194</v>
      </c>
      <c r="AI57" s="64" t="s">
        <v>195</v>
      </c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15">
        <f>SUM(BM58:BM62)</f>
        <v>40204476.890000001</v>
      </c>
      <c r="BN57" s="15">
        <f>SUM(BN58:BN62)</f>
        <v>46470109.649999999</v>
      </c>
    </row>
    <row r="58" spans="1:66" s="10" customFormat="1" ht="15" customHeight="1">
      <c r="A58" s="16" t="s">
        <v>196</v>
      </c>
      <c r="B58" s="61" t="s">
        <v>197</v>
      </c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17">
        <v>0</v>
      </c>
      <c r="AG58" s="17">
        <v>0</v>
      </c>
      <c r="AH58" s="18" t="s">
        <v>198</v>
      </c>
      <c r="AI58" s="61" t="s">
        <v>199</v>
      </c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  <c r="BL58" s="61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64" t="s">
        <v>201</v>
      </c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15">
        <f>SUM(AF60:AF66)</f>
        <v>542103547.63999999</v>
      </c>
      <c r="AG59" s="15">
        <f>SUM(AG60:AG66)</f>
        <v>531697717.35000002</v>
      </c>
      <c r="AH59" s="18" t="s">
        <v>202</v>
      </c>
      <c r="AI59" s="61" t="s">
        <v>203</v>
      </c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1"/>
      <c r="AY59" s="61"/>
      <c r="AZ59" s="61"/>
      <c r="BA59" s="61"/>
      <c r="BB59" s="61"/>
      <c r="BC59" s="61"/>
      <c r="BD59" s="61"/>
      <c r="BE59" s="61"/>
      <c r="BF59" s="61"/>
      <c r="BG59" s="61"/>
      <c r="BH59" s="61"/>
      <c r="BI59" s="61"/>
      <c r="BJ59" s="61"/>
      <c r="BK59" s="61"/>
      <c r="BL59" s="61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61" t="s">
        <v>205</v>
      </c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17">
        <v>5900000</v>
      </c>
      <c r="AG60" s="17">
        <v>5900000</v>
      </c>
      <c r="AH60" s="18" t="s">
        <v>206</v>
      </c>
      <c r="AI60" s="61" t="s">
        <v>207</v>
      </c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17">
        <v>40204476.890000001</v>
      </c>
      <c r="BN60" s="17">
        <v>46470109.649999999</v>
      </c>
    </row>
    <row r="61" spans="1:66" s="10" customFormat="1" ht="15" customHeight="1">
      <c r="A61" s="16" t="s">
        <v>208</v>
      </c>
      <c r="B61" s="61" t="s">
        <v>209</v>
      </c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17">
        <v>578075.18000000005</v>
      </c>
      <c r="AG61" s="17">
        <v>578075.18000000005</v>
      </c>
      <c r="AH61" s="18" t="s">
        <v>210</v>
      </c>
      <c r="AI61" s="61" t="s">
        <v>211</v>
      </c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61"/>
      <c r="BF61" s="61"/>
      <c r="BG61" s="61"/>
      <c r="BH61" s="61"/>
      <c r="BI61" s="61"/>
      <c r="BJ61" s="61"/>
      <c r="BK61" s="61"/>
      <c r="BL61" s="61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61" t="s">
        <v>213</v>
      </c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17">
        <v>11297680.73</v>
      </c>
      <c r="AG62" s="17">
        <v>11297680.73</v>
      </c>
      <c r="AH62" s="18" t="s">
        <v>214</v>
      </c>
      <c r="AI62" s="61" t="s">
        <v>215</v>
      </c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61"/>
      <c r="BF62" s="61"/>
      <c r="BG62" s="61"/>
      <c r="BH62" s="61"/>
      <c r="BI62" s="61"/>
      <c r="BJ62" s="61"/>
      <c r="BK62" s="61"/>
      <c r="BL62" s="61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61" t="s">
        <v>217</v>
      </c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17">
        <v>36641456.920000002</v>
      </c>
      <c r="AG63" s="17">
        <v>36641456.920000002</v>
      </c>
      <c r="AH63" s="13" t="s">
        <v>218</v>
      </c>
      <c r="AI63" s="64" t="s">
        <v>219</v>
      </c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61" t="s">
        <v>221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17">
        <v>462869084.92000002</v>
      </c>
      <c r="AG64" s="17">
        <v>455124322.54000002</v>
      </c>
      <c r="AH64" s="18" t="s">
        <v>222</v>
      </c>
      <c r="AI64" s="61" t="s">
        <v>223</v>
      </c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  <c r="BB64" s="61"/>
      <c r="BC64" s="61"/>
      <c r="BD64" s="61"/>
      <c r="BE64" s="61"/>
      <c r="BF64" s="61"/>
      <c r="BG64" s="61"/>
      <c r="BH64" s="61"/>
      <c r="BI64" s="61"/>
      <c r="BJ64" s="61"/>
      <c r="BK64" s="61"/>
      <c r="BL64" s="61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61" t="s">
        <v>225</v>
      </c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17">
        <v>24817249.890000001</v>
      </c>
      <c r="AG65" s="17">
        <v>22156181.98</v>
      </c>
      <c r="AH65" s="18" t="s">
        <v>226</v>
      </c>
      <c r="AI65" s="61" t="s">
        <v>227</v>
      </c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61"/>
      <c r="BA65" s="61"/>
      <c r="BB65" s="61"/>
      <c r="BC65" s="61"/>
      <c r="BD65" s="61"/>
      <c r="BE65" s="61"/>
      <c r="BF65" s="61"/>
      <c r="BG65" s="61"/>
      <c r="BH65" s="61"/>
      <c r="BI65" s="61"/>
      <c r="BJ65" s="61"/>
      <c r="BK65" s="61"/>
      <c r="BL65" s="61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61" t="s">
        <v>229</v>
      </c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17">
        <v>0</v>
      </c>
      <c r="AG66" s="17">
        <v>0</v>
      </c>
      <c r="AH66" s="18" t="s">
        <v>230</v>
      </c>
      <c r="AI66" s="61" t="s">
        <v>231</v>
      </c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  <c r="BH66" s="61"/>
      <c r="BI66" s="61"/>
      <c r="BJ66" s="61"/>
      <c r="BK66" s="61"/>
      <c r="BL66" s="61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64" t="s">
        <v>233</v>
      </c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15">
        <f>SUM(AF68:AF75)</f>
        <v>46492766.009999998</v>
      </c>
      <c r="AG67" s="15">
        <f>SUM(AG68:AG75)</f>
        <v>42408407.030000001</v>
      </c>
      <c r="AH67" s="13" t="s">
        <v>234</v>
      </c>
      <c r="AI67" s="64" t="s">
        <v>235</v>
      </c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61" t="s">
        <v>237</v>
      </c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17">
        <v>3804940.17</v>
      </c>
      <c r="AG68" s="17">
        <v>3730992.03</v>
      </c>
      <c r="AH68" s="18" t="s">
        <v>238</v>
      </c>
      <c r="AI68" s="61" t="s">
        <v>239</v>
      </c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61"/>
      <c r="BA68" s="61"/>
      <c r="BB68" s="61"/>
      <c r="BC68" s="61"/>
      <c r="BD68" s="61"/>
      <c r="BE68" s="61"/>
      <c r="BF68" s="61"/>
      <c r="BG68" s="61"/>
      <c r="BH68" s="61"/>
      <c r="BI68" s="61"/>
      <c r="BJ68" s="61"/>
      <c r="BK68" s="61"/>
      <c r="BL68" s="61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61" t="s">
        <v>241</v>
      </c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17">
        <v>4184914.99</v>
      </c>
      <c r="AG69" s="17">
        <v>4172926.99</v>
      </c>
      <c r="AH69" s="18" t="s">
        <v>242</v>
      </c>
      <c r="AI69" s="61" t="s">
        <v>243</v>
      </c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61"/>
      <c r="BA69" s="61"/>
      <c r="BB69" s="61"/>
      <c r="BC69" s="61"/>
      <c r="BD69" s="61"/>
      <c r="BE69" s="61"/>
      <c r="BF69" s="61"/>
      <c r="BG69" s="61"/>
      <c r="BH69" s="61"/>
      <c r="BI69" s="61"/>
      <c r="BJ69" s="61"/>
      <c r="BK69" s="61"/>
      <c r="BL69" s="61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61" t="s">
        <v>245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17">
        <v>0</v>
      </c>
      <c r="AG70" s="17">
        <v>1314</v>
      </c>
      <c r="AH70" s="18" t="s">
        <v>246</v>
      </c>
      <c r="AI70" s="61" t="s">
        <v>247</v>
      </c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  <c r="BB70" s="61"/>
      <c r="BC70" s="61"/>
      <c r="BD70" s="61"/>
      <c r="BE70" s="61"/>
      <c r="BF70" s="61"/>
      <c r="BG70" s="61"/>
      <c r="BH70" s="61"/>
      <c r="BI70" s="61"/>
      <c r="BJ70" s="61"/>
      <c r="BK70" s="61"/>
      <c r="BL70" s="61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61" t="s">
        <v>249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17">
        <v>4650157.99</v>
      </c>
      <c r="AG71" s="17">
        <v>3819763.99</v>
      </c>
      <c r="AH71" s="18" t="s">
        <v>250</v>
      </c>
      <c r="AI71" s="61" t="s">
        <v>251</v>
      </c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61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61" t="s">
        <v>253</v>
      </c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17">
        <v>387977.14</v>
      </c>
      <c r="AG72" s="17">
        <v>387977.14</v>
      </c>
      <c r="AH72" s="18" t="s">
        <v>254</v>
      </c>
      <c r="AI72" s="61" t="s">
        <v>255</v>
      </c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  <c r="BB72" s="61"/>
      <c r="BC72" s="61"/>
      <c r="BD72" s="61"/>
      <c r="BE72" s="61"/>
      <c r="BF72" s="61"/>
      <c r="BG72" s="61"/>
      <c r="BH72" s="61"/>
      <c r="BI72" s="61"/>
      <c r="BJ72" s="61"/>
      <c r="BK72" s="61"/>
      <c r="BL72" s="61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61" t="s">
        <v>257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17">
        <v>32138879.079999998</v>
      </c>
      <c r="AG73" s="17">
        <v>28969536.239999998</v>
      </c>
      <c r="AH73" s="18" t="s">
        <v>258</v>
      </c>
      <c r="AI73" s="61" t="s">
        <v>259</v>
      </c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61"/>
      <c r="BA73" s="61"/>
      <c r="BB73" s="61"/>
      <c r="BC73" s="61"/>
      <c r="BD73" s="61"/>
      <c r="BE73" s="61"/>
      <c r="BF73" s="61"/>
      <c r="BG73" s="61"/>
      <c r="BH73" s="61"/>
      <c r="BI73" s="61"/>
      <c r="BJ73" s="61"/>
      <c r="BK73" s="61"/>
      <c r="BL73" s="61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61" t="s">
        <v>261</v>
      </c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17">
        <v>1325896.6399999999</v>
      </c>
      <c r="AG74" s="17">
        <v>1325896.6399999999</v>
      </c>
      <c r="AH74" s="13" t="s">
        <v>262</v>
      </c>
      <c r="AI74" s="64" t="s">
        <v>263</v>
      </c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61" t="s">
        <v>265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17">
        <v>0</v>
      </c>
      <c r="AG75" s="17">
        <v>0</v>
      </c>
      <c r="AH75" s="18" t="s">
        <v>266</v>
      </c>
      <c r="AI75" s="61" t="s">
        <v>267</v>
      </c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61"/>
      <c r="BA75" s="61"/>
      <c r="BB75" s="61"/>
      <c r="BC75" s="61"/>
      <c r="BD75" s="61"/>
      <c r="BE75" s="61"/>
      <c r="BF75" s="61"/>
      <c r="BG75" s="61"/>
      <c r="BH75" s="61"/>
      <c r="BI75" s="61"/>
      <c r="BJ75" s="61"/>
      <c r="BK75" s="61"/>
      <c r="BL75" s="61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64" t="s">
        <v>269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15">
        <f>SUM(AF77:AF81)</f>
        <v>258443.34999999998</v>
      </c>
      <c r="AG76" s="15">
        <f>SUM(AG77:AG81)</f>
        <v>217246.41999999998</v>
      </c>
      <c r="AH76" s="18" t="s">
        <v>270</v>
      </c>
      <c r="AI76" s="61" t="s">
        <v>271</v>
      </c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61"/>
      <c r="BA76" s="61"/>
      <c r="BB76" s="61"/>
      <c r="BC76" s="61"/>
      <c r="BD76" s="61"/>
      <c r="BE76" s="61"/>
      <c r="BF76" s="61"/>
      <c r="BG76" s="61"/>
      <c r="BH76" s="61"/>
      <c r="BI76" s="61"/>
      <c r="BJ76" s="61"/>
      <c r="BK76" s="61"/>
      <c r="BL76" s="61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61" t="s">
        <v>273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17">
        <v>208108.27</v>
      </c>
      <c r="AG77" s="17">
        <v>197706.55</v>
      </c>
      <c r="AH77" s="18" t="s">
        <v>274</v>
      </c>
      <c r="AI77" s="61" t="s">
        <v>275</v>
      </c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61"/>
      <c r="BA77" s="61"/>
      <c r="BB77" s="61"/>
      <c r="BC77" s="61"/>
      <c r="BD77" s="61"/>
      <c r="BE77" s="61"/>
      <c r="BF77" s="61"/>
      <c r="BG77" s="61"/>
      <c r="BH77" s="61"/>
      <c r="BI77" s="61"/>
      <c r="BJ77" s="61"/>
      <c r="BK77" s="61"/>
      <c r="BL77" s="61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61" t="s">
        <v>277</v>
      </c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17">
        <v>0</v>
      </c>
      <c r="AG78" s="17">
        <v>0</v>
      </c>
      <c r="AH78" s="18" t="s">
        <v>278</v>
      </c>
      <c r="AI78" s="62" t="s">
        <v>279</v>
      </c>
      <c r="AJ78" s="62"/>
      <c r="AK78" s="62"/>
      <c r="AL78" s="62"/>
      <c r="AM78" s="62"/>
      <c r="AN78" s="62"/>
      <c r="AO78" s="62"/>
      <c r="AP78" s="62"/>
      <c r="AQ78" s="62"/>
      <c r="AR78" s="62"/>
      <c r="AS78" s="62"/>
      <c r="AT78" s="62"/>
      <c r="AU78" s="62"/>
      <c r="AV78" s="62"/>
      <c r="AW78" s="62"/>
      <c r="AX78" s="62"/>
      <c r="AY78" s="62"/>
      <c r="AZ78" s="62"/>
      <c r="BA78" s="62"/>
      <c r="BB78" s="62"/>
      <c r="BC78" s="62"/>
      <c r="BD78" s="62"/>
      <c r="BE78" s="62"/>
      <c r="BF78" s="62"/>
      <c r="BG78" s="62"/>
      <c r="BH78" s="62"/>
      <c r="BI78" s="62"/>
      <c r="BJ78" s="62"/>
      <c r="BK78" s="62"/>
      <c r="BL78" s="62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61" t="s">
        <v>281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17">
        <v>0</v>
      </c>
      <c r="AG79" s="17">
        <v>0</v>
      </c>
      <c r="AH79" s="20"/>
      <c r="AI79" s="66" t="s">
        <v>282</v>
      </c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24">
        <f>BM50+BM53+BM57+BM63+BM67+BM74</f>
        <v>40204476.890000001</v>
      </c>
      <c r="BN79" s="24">
        <f>BN50+BN53+BN57+BN63+BN67+BN74</f>
        <v>46470109.649999999</v>
      </c>
    </row>
    <row r="80" spans="1:66" s="10" customFormat="1" ht="15" customHeight="1">
      <c r="A80" s="16" t="s">
        <v>283</v>
      </c>
      <c r="B80" s="61" t="s">
        <v>284</v>
      </c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17">
        <v>50335.08</v>
      </c>
      <c r="AG80" s="17">
        <v>19539.87</v>
      </c>
      <c r="AH80" s="23"/>
      <c r="AI80" s="67" t="s">
        <v>285</v>
      </c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25">
        <f>BM48+BM79</f>
        <v>63781606.380000003</v>
      </c>
      <c r="BN80" s="25">
        <f>BN48+BN79</f>
        <v>67764251.659999996</v>
      </c>
    </row>
    <row r="81" spans="1:66" s="10" customFormat="1" ht="15" customHeight="1">
      <c r="A81" s="16" t="s">
        <v>286</v>
      </c>
      <c r="B81" s="61" t="s">
        <v>287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17">
        <v>0</v>
      </c>
      <c r="AG81" s="17">
        <v>0</v>
      </c>
      <c r="AH81" s="26" t="s">
        <v>288</v>
      </c>
      <c r="AI81" s="68" t="s">
        <v>289</v>
      </c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  <c r="BD81" s="68"/>
      <c r="BE81" s="68"/>
      <c r="BF81" s="68"/>
      <c r="BG81" s="68"/>
      <c r="BH81" s="68"/>
      <c r="BI81" s="68"/>
      <c r="BJ81" s="68"/>
      <c r="BK81" s="68"/>
      <c r="BL81" s="68"/>
      <c r="BM81" s="17"/>
      <c r="BN81" s="17"/>
    </row>
    <row r="82" spans="1:66" s="10" customFormat="1" ht="15" customHeight="1">
      <c r="A82" s="11" t="s">
        <v>290</v>
      </c>
      <c r="B82" s="64" t="s">
        <v>291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15">
        <f>SUM(AF83:AF87)</f>
        <v>0</v>
      </c>
      <c r="AG82" s="15">
        <f>SUM(AG83:AG87)</f>
        <v>0</v>
      </c>
      <c r="AH82" s="27" t="s">
        <v>292</v>
      </c>
      <c r="AI82" s="65" t="s">
        <v>293</v>
      </c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294</v>
      </c>
      <c r="B83" s="61" t="s">
        <v>295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17">
        <v>0</v>
      </c>
      <c r="AG83" s="17">
        <v>0</v>
      </c>
      <c r="AH83" s="22" t="s">
        <v>296</v>
      </c>
      <c r="AI83" s="61" t="s">
        <v>297</v>
      </c>
      <c r="AJ83" s="61"/>
      <c r="AK83" s="61"/>
      <c r="AL83" s="61"/>
      <c r="AM83" s="61"/>
      <c r="AN83" s="61"/>
      <c r="AO83" s="61"/>
      <c r="AP83" s="61"/>
      <c r="AQ83" s="61"/>
      <c r="AR83" s="61"/>
      <c r="AS83" s="61"/>
      <c r="AT83" s="61"/>
      <c r="AU83" s="61"/>
      <c r="AV83" s="61"/>
      <c r="AW83" s="61"/>
      <c r="AX83" s="61"/>
      <c r="AY83" s="61"/>
      <c r="AZ83" s="61"/>
      <c r="BA83" s="61"/>
      <c r="BB83" s="61"/>
      <c r="BC83" s="61"/>
      <c r="BD83" s="61"/>
      <c r="BE83" s="61"/>
      <c r="BF83" s="61"/>
      <c r="BG83" s="61"/>
      <c r="BH83" s="61"/>
      <c r="BI83" s="61"/>
      <c r="BJ83" s="61"/>
      <c r="BK83" s="61"/>
      <c r="BL83" s="61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61" t="s">
        <v>299</v>
      </c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17">
        <v>0</v>
      </c>
      <c r="AG84" s="17">
        <v>0</v>
      </c>
      <c r="AH84" s="18" t="s">
        <v>300</v>
      </c>
      <c r="AI84" s="61" t="s">
        <v>301</v>
      </c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61"/>
      <c r="BA84" s="61"/>
      <c r="BB84" s="61"/>
      <c r="BC84" s="61"/>
      <c r="BD84" s="61"/>
      <c r="BE84" s="61"/>
      <c r="BF84" s="61"/>
      <c r="BG84" s="61"/>
      <c r="BH84" s="61"/>
      <c r="BI84" s="61"/>
      <c r="BJ84" s="61"/>
      <c r="BK84" s="61"/>
      <c r="BL84" s="61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61" t="s">
        <v>303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17">
        <v>0</v>
      </c>
      <c r="AG85" s="17">
        <v>0</v>
      </c>
      <c r="AH85" s="18" t="s">
        <v>304</v>
      </c>
      <c r="AI85" s="61" t="s">
        <v>305</v>
      </c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/>
      <c r="BD85" s="61"/>
      <c r="BE85" s="61"/>
      <c r="BF85" s="61"/>
      <c r="BG85" s="61"/>
      <c r="BH85" s="61"/>
      <c r="BI85" s="61"/>
      <c r="BJ85" s="61"/>
      <c r="BK85" s="61"/>
      <c r="BL85" s="61"/>
      <c r="BM85" s="17">
        <v>-9699435.7300000004</v>
      </c>
      <c r="BN85" s="17">
        <v>-3158160.96</v>
      </c>
    </row>
    <row r="86" spans="1:66" s="10" customFormat="1" ht="15" customHeight="1">
      <c r="A86" s="16" t="s">
        <v>306</v>
      </c>
      <c r="B86" s="61" t="s">
        <v>307</v>
      </c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  <c r="AF86" s="17">
        <v>0</v>
      </c>
      <c r="AG86" s="17">
        <v>0</v>
      </c>
      <c r="AH86" s="13" t="s">
        <v>308</v>
      </c>
      <c r="AI86" s="65" t="s">
        <v>309</v>
      </c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15">
        <f>BM87+BM88+BM89+BM94+BM98</f>
        <v>548277973.31999993</v>
      </c>
      <c r="BN86" s="15">
        <f>BN87+BN88+BN89+BN94+BN98</f>
        <v>524629818.07999998</v>
      </c>
    </row>
    <row r="87" spans="1:66" s="10" customFormat="1" ht="15" customHeight="1">
      <c r="A87" s="16" t="s">
        <v>310</v>
      </c>
      <c r="B87" s="61" t="s">
        <v>311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17">
        <v>0</v>
      </c>
      <c r="AG87" s="17">
        <v>0</v>
      </c>
      <c r="AH87" s="18" t="s">
        <v>312</v>
      </c>
      <c r="AI87" s="61" t="s">
        <v>313</v>
      </c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61"/>
      <c r="BA87" s="61"/>
      <c r="BB87" s="61"/>
      <c r="BC87" s="61"/>
      <c r="BD87" s="61"/>
      <c r="BE87" s="61"/>
      <c r="BF87" s="61"/>
      <c r="BG87" s="61"/>
      <c r="BH87" s="61"/>
      <c r="BI87" s="61"/>
      <c r="BJ87" s="61"/>
      <c r="BK87" s="61"/>
      <c r="BL87" s="61"/>
      <c r="BM87" s="17">
        <v>23648155.239999998</v>
      </c>
      <c r="BN87" s="17">
        <v>16216529.279999999</v>
      </c>
    </row>
    <row r="88" spans="1:66" s="10" customFormat="1" ht="15" customHeight="1">
      <c r="A88" s="11" t="s">
        <v>314</v>
      </c>
      <c r="B88" s="64" t="s">
        <v>315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15">
        <f>SUM(AF89:AF94)</f>
        <v>0</v>
      </c>
      <c r="AG88" s="15">
        <f>SUM(AG89:AG94)</f>
        <v>0</v>
      </c>
      <c r="AH88" s="18" t="s">
        <v>316</v>
      </c>
      <c r="AI88" s="61" t="s">
        <v>317</v>
      </c>
      <c r="AJ88" s="61"/>
      <c r="AK88" s="61"/>
      <c r="AL88" s="61"/>
      <c r="AM88" s="61"/>
      <c r="AN88" s="61"/>
      <c r="AO88" s="61"/>
      <c r="AP88" s="61"/>
      <c r="AQ88" s="61"/>
      <c r="AR88" s="61"/>
      <c r="AS88" s="61"/>
      <c r="AT88" s="61"/>
      <c r="AU88" s="61"/>
      <c r="AV88" s="61"/>
      <c r="AW88" s="61"/>
      <c r="AX88" s="61"/>
      <c r="AY88" s="61"/>
      <c r="AZ88" s="61"/>
      <c r="BA88" s="61"/>
      <c r="BB88" s="61"/>
      <c r="BC88" s="61"/>
      <c r="BD88" s="61"/>
      <c r="BE88" s="61"/>
      <c r="BF88" s="61"/>
      <c r="BG88" s="61"/>
      <c r="BH88" s="61"/>
      <c r="BI88" s="61"/>
      <c r="BJ88" s="61"/>
      <c r="BK88" s="61"/>
      <c r="BL88" s="61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318</v>
      </c>
      <c r="B89" s="61" t="s">
        <v>319</v>
      </c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17">
        <v>0</v>
      </c>
      <c r="AG89" s="17">
        <v>0</v>
      </c>
      <c r="AH89" s="13" t="s">
        <v>320</v>
      </c>
      <c r="AI89" s="65" t="s">
        <v>321</v>
      </c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322</v>
      </c>
      <c r="B90" s="61" t="s">
        <v>323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17">
        <v>0</v>
      </c>
      <c r="AG90" s="17">
        <v>0</v>
      </c>
      <c r="AH90" s="18" t="s">
        <v>324</v>
      </c>
      <c r="AI90" s="61" t="s">
        <v>325</v>
      </c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61"/>
      <c r="BA90" s="61"/>
      <c r="BB90" s="61"/>
      <c r="BC90" s="61"/>
      <c r="BD90" s="61"/>
      <c r="BE90" s="61"/>
      <c r="BF90" s="61"/>
      <c r="BG90" s="61"/>
      <c r="BH90" s="61"/>
      <c r="BI90" s="61"/>
      <c r="BJ90" s="61"/>
      <c r="BK90" s="61"/>
      <c r="BL90" s="61"/>
      <c r="BM90" s="17">
        <v>0</v>
      </c>
      <c r="BN90" s="17">
        <v>0</v>
      </c>
    </row>
    <row r="91" spans="1:66" s="10" customFormat="1" ht="15" customHeight="1">
      <c r="A91" s="16" t="s">
        <v>326</v>
      </c>
      <c r="B91" s="61" t="s">
        <v>327</v>
      </c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17">
        <v>0</v>
      </c>
      <c r="AG91" s="17">
        <v>0</v>
      </c>
      <c r="AH91" s="18" t="s">
        <v>328</v>
      </c>
      <c r="AI91" s="61" t="s">
        <v>329</v>
      </c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  <c r="BB91" s="61"/>
      <c r="BC91" s="61"/>
      <c r="BD91" s="61"/>
      <c r="BE91" s="61"/>
      <c r="BF91" s="61"/>
      <c r="BG91" s="61"/>
      <c r="BH91" s="61"/>
      <c r="BI91" s="61"/>
      <c r="BJ91" s="61"/>
      <c r="BK91" s="61"/>
      <c r="BL91" s="61"/>
      <c r="BM91" s="17">
        <v>0</v>
      </c>
      <c r="BN91" s="17">
        <v>0</v>
      </c>
    </row>
    <row r="92" spans="1:66" s="10" customFormat="1" ht="15" customHeight="1">
      <c r="A92" s="16" t="s">
        <v>330</v>
      </c>
      <c r="B92" s="61" t="s">
        <v>331</v>
      </c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17">
        <v>0</v>
      </c>
      <c r="AG92" s="17">
        <v>0</v>
      </c>
      <c r="AH92" s="18" t="s">
        <v>332</v>
      </c>
      <c r="AI92" s="61" t="s">
        <v>333</v>
      </c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  <c r="BB92" s="61"/>
      <c r="BC92" s="61"/>
      <c r="BD92" s="61"/>
      <c r="BE92" s="61"/>
      <c r="BF92" s="61"/>
      <c r="BG92" s="61"/>
      <c r="BH92" s="61"/>
      <c r="BI92" s="61"/>
      <c r="BJ92" s="61"/>
      <c r="BK92" s="61"/>
      <c r="BL92" s="61"/>
      <c r="BM92" s="17">
        <v>0</v>
      </c>
      <c r="BN92" s="17">
        <v>0</v>
      </c>
    </row>
    <row r="93" spans="1:66" s="10" customFormat="1" ht="15" customHeight="1">
      <c r="A93" s="16" t="s">
        <v>334</v>
      </c>
      <c r="B93" s="61" t="s">
        <v>335</v>
      </c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17">
        <v>0</v>
      </c>
      <c r="AG93" s="17">
        <v>0</v>
      </c>
      <c r="AH93" s="18" t="s">
        <v>336</v>
      </c>
      <c r="AI93" s="61" t="s">
        <v>337</v>
      </c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1"/>
      <c r="BK93" s="61"/>
      <c r="BL93" s="61"/>
      <c r="BM93" s="17">
        <v>0</v>
      </c>
      <c r="BN93" s="17">
        <v>0</v>
      </c>
    </row>
    <row r="94" spans="1:66" s="10" customFormat="1" ht="15" customHeight="1">
      <c r="A94" s="16" t="s">
        <v>338</v>
      </c>
      <c r="B94" s="61" t="s">
        <v>339</v>
      </c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17">
        <v>0</v>
      </c>
      <c r="AG94" s="17">
        <v>0</v>
      </c>
      <c r="AH94" s="13" t="s">
        <v>340</v>
      </c>
      <c r="AI94" s="65" t="s">
        <v>341</v>
      </c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342</v>
      </c>
      <c r="B95" s="64" t="s">
        <v>343</v>
      </c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15">
        <f>SUM(AF96:AF100)</f>
        <v>0</v>
      </c>
      <c r="AG95" s="15">
        <f>SUM(AG96:AG100)</f>
        <v>0</v>
      </c>
      <c r="AH95" s="18" t="s">
        <v>344</v>
      </c>
      <c r="AI95" s="61" t="s">
        <v>345</v>
      </c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  <c r="BB95" s="61"/>
      <c r="BC95" s="61"/>
      <c r="BD95" s="61"/>
      <c r="BE95" s="61"/>
      <c r="BF95" s="61"/>
      <c r="BG95" s="61"/>
      <c r="BH95" s="61"/>
      <c r="BI95" s="61"/>
      <c r="BJ95" s="61"/>
      <c r="BK95" s="61"/>
      <c r="BL95" s="61"/>
      <c r="BM95" s="17">
        <v>0</v>
      </c>
      <c r="BN95" s="17">
        <v>0</v>
      </c>
    </row>
    <row r="96" spans="1:66" s="10" customFormat="1" ht="15" customHeight="1">
      <c r="A96" s="16" t="s">
        <v>346</v>
      </c>
      <c r="B96" s="61" t="s">
        <v>347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17">
        <v>0</v>
      </c>
      <c r="AG96" s="17">
        <v>0</v>
      </c>
      <c r="AH96" s="18" t="s">
        <v>348</v>
      </c>
      <c r="AI96" s="61" t="s">
        <v>349</v>
      </c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  <c r="BB96" s="61"/>
      <c r="BC96" s="61"/>
      <c r="BD96" s="61"/>
      <c r="BE96" s="61"/>
      <c r="BF96" s="61"/>
      <c r="BG96" s="61"/>
      <c r="BH96" s="61"/>
      <c r="BI96" s="61"/>
      <c r="BJ96" s="61"/>
      <c r="BK96" s="61"/>
      <c r="BL96" s="61"/>
      <c r="BM96" s="17">
        <v>0</v>
      </c>
      <c r="BN96" s="17">
        <v>0</v>
      </c>
    </row>
    <row r="97" spans="1:66" s="10" customFormat="1" ht="15" customHeight="1">
      <c r="A97" s="16" t="s">
        <v>350</v>
      </c>
      <c r="B97" s="61" t="s">
        <v>351</v>
      </c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17">
        <v>0</v>
      </c>
      <c r="AG97" s="17">
        <v>0</v>
      </c>
      <c r="AH97" s="18" t="s">
        <v>352</v>
      </c>
      <c r="AI97" s="61" t="s">
        <v>353</v>
      </c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  <c r="BB97" s="61"/>
      <c r="BC97" s="61"/>
      <c r="BD97" s="61"/>
      <c r="BE97" s="61"/>
      <c r="BF97" s="61"/>
      <c r="BG97" s="61"/>
      <c r="BH97" s="61"/>
      <c r="BI97" s="61"/>
      <c r="BJ97" s="61"/>
      <c r="BK97" s="61"/>
      <c r="BL97" s="61"/>
      <c r="BM97" s="17">
        <v>0</v>
      </c>
      <c r="BN97" s="17">
        <v>0</v>
      </c>
    </row>
    <row r="98" spans="1:66" s="10" customFormat="1" ht="15" customHeight="1">
      <c r="A98" s="16" t="s">
        <v>354</v>
      </c>
      <c r="B98" s="61" t="s">
        <v>355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17">
        <v>0</v>
      </c>
      <c r="AG98" s="17">
        <v>0</v>
      </c>
      <c r="AH98" s="13" t="s">
        <v>356</v>
      </c>
      <c r="AI98" s="65" t="s">
        <v>357</v>
      </c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358</v>
      </c>
      <c r="B99" s="61" t="s">
        <v>359</v>
      </c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17">
        <v>0</v>
      </c>
      <c r="AG99" s="17">
        <v>0</v>
      </c>
      <c r="AH99" s="18" t="s">
        <v>360</v>
      </c>
      <c r="AI99" s="61" t="s">
        <v>361</v>
      </c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  <c r="BB99" s="61"/>
      <c r="BC99" s="61"/>
      <c r="BD99" s="61"/>
      <c r="BE99" s="61"/>
      <c r="BF99" s="61"/>
      <c r="BG99" s="61"/>
      <c r="BH99" s="61"/>
      <c r="BI99" s="61"/>
      <c r="BJ99" s="61"/>
      <c r="BK99" s="61"/>
      <c r="BL99" s="61"/>
      <c r="BM99" s="17">
        <v>0</v>
      </c>
      <c r="BN99" s="17">
        <v>0</v>
      </c>
    </row>
    <row r="100" spans="1:66" s="10" customFormat="1" ht="15" customHeight="1">
      <c r="A100" s="16" t="s">
        <v>362</v>
      </c>
      <c r="B100" s="61" t="s">
        <v>363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17">
        <v>0</v>
      </c>
      <c r="AG100" s="17">
        <v>0</v>
      </c>
      <c r="AH100" s="18" t="s">
        <v>364</v>
      </c>
      <c r="AI100" s="61" t="s">
        <v>365</v>
      </c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  <c r="BB100" s="61"/>
      <c r="BC100" s="61"/>
      <c r="BD100" s="61"/>
      <c r="BE100" s="61"/>
      <c r="BF100" s="61"/>
      <c r="BG100" s="61"/>
      <c r="BH100" s="61"/>
      <c r="BI100" s="61"/>
      <c r="BJ100" s="61"/>
      <c r="BK100" s="61"/>
      <c r="BL100" s="61"/>
      <c r="BM100" s="17">
        <v>0</v>
      </c>
      <c r="BN100" s="17">
        <v>0</v>
      </c>
    </row>
    <row r="101" spans="1:66" s="10" customFormat="1" ht="15" customHeight="1">
      <c r="A101" s="11" t="s">
        <v>366</v>
      </c>
      <c r="B101" s="64" t="s">
        <v>367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15">
        <f>SUM(AF102:AF104)</f>
        <v>0</v>
      </c>
      <c r="AG101" s="15">
        <f>SUM(AG102:AG104)</f>
        <v>0</v>
      </c>
      <c r="AH101" s="13" t="s">
        <v>368</v>
      </c>
      <c r="AI101" s="65" t="s">
        <v>369</v>
      </c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370</v>
      </c>
      <c r="B102" s="61" t="s">
        <v>371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17">
        <v>0</v>
      </c>
      <c r="AG102" s="17">
        <v>0</v>
      </c>
      <c r="AH102" s="18" t="s">
        <v>372</v>
      </c>
      <c r="AI102" s="61" t="s">
        <v>373</v>
      </c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  <c r="BB102" s="61"/>
      <c r="BC102" s="61"/>
      <c r="BD102" s="61"/>
      <c r="BE102" s="61"/>
      <c r="BF102" s="61"/>
      <c r="BG102" s="61"/>
      <c r="BH102" s="61"/>
      <c r="BI102" s="61"/>
      <c r="BJ102" s="61"/>
      <c r="BK102" s="61"/>
      <c r="BL102" s="61"/>
      <c r="BM102" s="17">
        <v>0</v>
      </c>
      <c r="BN102" s="17">
        <v>0</v>
      </c>
    </row>
    <row r="103" spans="1:66" s="10" customFormat="1" ht="15" customHeight="1">
      <c r="A103" s="16" t="s">
        <v>374</v>
      </c>
      <c r="B103" s="61" t="s">
        <v>375</v>
      </c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  <c r="AA103" s="61"/>
      <c r="AB103" s="61"/>
      <c r="AC103" s="61"/>
      <c r="AD103" s="61"/>
      <c r="AE103" s="61"/>
      <c r="AF103" s="17">
        <v>0</v>
      </c>
      <c r="AG103" s="17">
        <v>0</v>
      </c>
      <c r="AH103" s="18" t="s">
        <v>376</v>
      </c>
      <c r="AI103" s="62" t="s">
        <v>377</v>
      </c>
      <c r="AJ103" s="62"/>
      <c r="AK103" s="62"/>
      <c r="AL103" s="62"/>
      <c r="AM103" s="62"/>
      <c r="AN103" s="62"/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  <c r="BA103" s="62"/>
      <c r="BB103" s="62"/>
      <c r="BC103" s="62"/>
      <c r="BD103" s="62"/>
      <c r="BE103" s="62"/>
      <c r="BF103" s="62"/>
      <c r="BG103" s="62"/>
      <c r="BH103" s="62"/>
      <c r="BI103" s="62"/>
      <c r="BJ103" s="62"/>
      <c r="BK103" s="62"/>
      <c r="BL103" s="62"/>
      <c r="BM103" s="17">
        <v>0</v>
      </c>
      <c r="BN103" s="17">
        <v>0</v>
      </c>
    </row>
    <row r="104" spans="1:66" s="10" customFormat="1" ht="15" customHeight="1">
      <c r="A104" s="16" t="s">
        <v>378</v>
      </c>
      <c r="B104" s="62" t="s">
        <v>379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1" t="s">
        <v>380</v>
      </c>
      <c r="BM104" s="32">
        <f>BM82+BM86+BM101</f>
        <v>538578537.58999991</v>
      </c>
      <c r="BN104" s="32">
        <f>BN82+BN86+BN101</f>
        <v>521471657.12</v>
      </c>
    </row>
    <row r="105" spans="1:66" s="10" customFormat="1" ht="15" customHeight="1">
      <c r="A105" s="48"/>
      <c r="B105" s="49"/>
      <c r="C105" s="78" t="s">
        <v>384</v>
      </c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54">
        <f>AF48+AF53+AF59+AF67+AF76+AF82+AF88+AF95+AF101</f>
        <v>588854757</v>
      </c>
      <c r="AG105" s="54">
        <f>AG48+AG53+AG59+AG67+AG76+AG82+AG88+AG95+AG101</f>
        <v>574323370.79999995</v>
      </c>
      <c r="AH105" s="28"/>
      <c r="AJ105" s="50"/>
      <c r="AK105" s="50"/>
      <c r="AL105" s="50"/>
      <c r="AM105" s="50"/>
      <c r="AN105" s="50"/>
      <c r="AO105" s="50"/>
      <c r="AP105" s="50"/>
      <c r="AQ105" s="50"/>
      <c r="AR105" s="50"/>
      <c r="AS105" s="50"/>
      <c r="AT105" s="50"/>
      <c r="AU105" s="50"/>
      <c r="AV105" s="50"/>
      <c r="AW105" s="51"/>
      <c r="AX105" s="51"/>
      <c r="AY105" s="51"/>
      <c r="AZ105" s="51"/>
      <c r="BA105" s="51"/>
      <c r="BB105" s="51"/>
      <c r="BC105" s="51"/>
      <c r="BD105" s="51"/>
      <c r="BE105" s="51"/>
      <c r="BF105" s="51"/>
      <c r="BG105" s="51"/>
      <c r="BH105" s="51"/>
      <c r="BI105" s="51"/>
      <c r="BJ105" s="51"/>
      <c r="BK105" s="51"/>
      <c r="BL105" s="52"/>
      <c r="BM105" s="32"/>
      <c r="BN105" s="32"/>
    </row>
    <row r="106" spans="1:66" s="10" customFormat="1" ht="15" customHeight="1" thickBot="1">
      <c r="A106" s="33"/>
      <c r="B106" s="56" t="s">
        <v>381</v>
      </c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3">
        <f>AF46+AF105</f>
        <v>602360143.97000003</v>
      </c>
      <c r="AG106" s="34">
        <f>AG46+AG105</f>
        <v>589235908.77999997</v>
      </c>
      <c r="AH106" s="35"/>
      <c r="AI106" s="56" t="s">
        <v>382</v>
      </c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36">
        <f>BM80+BM104</f>
        <v>602360143.96999991</v>
      </c>
      <c r="BN106" s="36">
        <f>BN80+BN104</f>
        <v>589235908.77999997</v>
      </c>
    </row>
    <row r="107" spans="1:66" s="10" customFormat="1" ht="15" customHeight="1" thickTop="1">
      <c r="A107" s="33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37"/>
      <c r="AG107" s="37"/>
      <c r="AH107" s="35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38"/>
      <c r="BN107" s="38"/>
    </row>
    <row r="108" spans="1:66" s="10" customFormat="1" ht="15" customHeight="1">
      <c r="A108" s="33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40"/>
      <c r="AG108" s="40"/>
      <c r="AH108" s="40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1"/>
      <c r="BN108" s="40"/>
    </row>
    <row r="109" spans="1:66" ht="15" customHeight="1">
      <c r="B109" s="42" t="s">
        <v>383</v>
      </c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66" s="10" customFormat="1" ht="15" customHeight="1">
      <c r="A110" s="33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40"/>
      <c r="AG110" s="40"/>
      <c r="AH110" s="40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1"/>
      <c r="BN110" s="40"/>
    </row>
    <row r="111" spans="1:66" s="10" customFormat="1" ht="15" customHeight="1">
      <c r="A111" s="33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40"/>
      <c r="AG111" s="40"/>
      <c r="AH111" s="40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1"/>
      <c r="BN111" s="40"/>
    </row>
    <row r="112" spans="1:66" s="10" customFormat="1" ht="15" customHeight="1">
      <c r="A112" s="33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40"/>
      <c r="AG112" s="63" t="s">
        <v>392</v>
      </c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1"/>
      <c r="BN112" s="40"/>
    </row>
    <row r="113" spans="1:66" s="10" customFormat="1" ht="15" customHeight="1">
      <c r="A113" s="33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40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1"/>
      <c r="BN113" s="40"/>
    </row>
    <row r="114" spans="1:66" s="10" customFormat="1" ht="15" customHeight="1">
      <c r="A114" s="33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40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1"/>
      <c r="BN114" s="40"/>
    </row>
    <row r="115" spans="1:66" s="10" customFormat="1" ht="15" customHeight="1">
      <c r="A115" s="33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40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1"/>
      <c r="BN115" s="40"/>
    </row>
    <row r="116" spans="1:66" s="10" customFormat="1" ht="15" customHeight="1">
      <c r="A116" s="33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40"/>
      <c r="AG116" s="40"/>
      <c r="AH116" s="40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40"/>
      <c r="BN116" s="40"/>
    </row>
    <row r="117" spans="1:66" s="10" customFormat="1" ht="15" customHeight="1">
      <c r="A117" s="33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3"/>
      <c r="R117" s="43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44"/>
      <c r="AG117" s="40"/>
      <c r="AH117" s="40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45"/>
      <c r="AX117" s="45"/>
      <c r="AY117" s="45"/>
      <c r="AZ117" s="58"/>
      <c r="BA117" s="58"/>
      <c r="BB117" s="58"/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44"/>
      <c r="BN117" s="40"/>
    </row>
    <row r="118" spans="1:66" s="10" customFormat="1" ht="15" customHeight="1">
      <c r="A118" s="3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59" t="s">
        <v>388</v>
      </c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I118" s="46"/>
      <c r="AJ118" s="47"/>
      <c r="AK118" s="47"/>
      <c r="AL118" s="47"/>
      <c r="AM118" s="47"/>
      <c r="AN118" s="47"/>
      <c r="AO118" s="47"/>
      <c r="AP118" s="47"/>
      <c r="AQ118" s="47"/>
      <c r="AR118" s="47"/>
      <c r="AS118" s="47"/>
      <c r="AT118" s="47"/>
      <c r="AU118" s="47"/>
      <c r="AV118" s="47"/>
      <c r="AW118" s="59" t="s">
        <v>389</v>
      </c>
      <c r="AX118" s="59"/>
      <c r="AY118" s="59"/>
      <c r="AZ118" s="59"/>
      <c r="BA118" s="59"/>
      <c r="BB118" s="59"/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40"/>
    </row>
    <row r="119" spans="1:66" s="10" customFormat="1" ht="15" customHeight="1">
      <c r="A119" s="3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I119" s="46"/>
      <c r="AJ119" s="47"/>
      <c r="AK119" s="47"/>
      <c r="AL119" s="47"/>
      <c r="AM119" s="47"/>
      <c r="AN119" s="47"/>
      <c r="AO119" s="47"/>
      <c r="AP119" s="47"/>
      <c r="AQ119" s="47"/>
      <c r="AR119" s="47"/>
      <c r="AS119" s="47"/>
      <c r="AT119" s="47"/>
      <c r="AU119" s="47"/>
      <c r="AV119" s="47"/>
      <c r="AW119" s="60"/>
      <c r="AX119" s="60"/>
      <c r="AY119" s="60"/>
      <c r="AZ119" s="60"/>
      <c r="BA119" s="60"/>
      <c r="BB119" s="60"/>
      <c r="BC119" s="60"/>
      <c r="BD119" s="60"/>
      <c r="BE119" s="60"/>
      <c r="BF119" s="60"/>
      <c r="BG119" s="60"/>
      <c r="BH119" s="60"/>
      <c r="BI119" s="60"/>
      <c r="BJ119" s="60"/>
      <c r="BK119" s="60"/>
      <c r="BL119" s="60"/>
      <c r="BM119" s="60"/>
      <c r="BN119" s="40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55" t="s">
        <v>390</v>
      </c>
      <c r="R120" s="55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F120" s="55"/>
      <c r="AI120" s="46"/>
      <c r="AJ120" s="47"/>
      <c r="AK120" s="47"/>
      <c r="AL120" s="47"/>
      <c r="AM120" s="47"/>
      <c r="AN120" s="47"/>
      <c r="AO120" s="47"/>
      <c r="AP120" s="47"/>
      <c r="AQ120" s="47"/>
      <c r="AR120" s="47"/>
      <c r="AS120" s="47"/>
      <c r="AT120" s="47"/>
      <c r="AU120" s="47"/>
      <c r="AV120" s="47"/>
      <c r="AW120" s="55" t="s">
        <v>391</v>
      </c>
      <c r="AX120" s="55"/>
      <c r="AY120" s="55"/>
      <c r="AZ120" s="55"/>
      <c r="BA120" s="55"/>
      <c r="BB120" s="55"/>
      <c r="BC120" s="55"/>
      <c r="BD120" s="55"/>
      <c r="BE120" s="55"/>
      <c r="BF120" s="55"/>
      <c r="BG120" s="55"/>
      <c r="BH120" s="55"/>
      <c r="BI120" s="55"/>
      <c r="BJ120" s="55"/>
      <c r="BK120" s="55"/>
      <c r="BL120" s="55"/>
      <c r="BM120" s="55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55"/>
      <c r="R121" s="55"/>
      <c r="S121" s="55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I121" s="46"/>
      <c r="AJ121" s="47"/>
      <c r="AK121" s="47"/>
      <c r="AL121" s="47"/>
      <c r="AM121" s="47"/>
      <c r="AN121" s="47"/>
      <c r="AO121" s="47"/>
      <c r="AP121" s="47"/>
      <c r="AQ121" s="47"/>
      <c r="AR121" s="47"/>
      <c r="AS121" s="47"/>
      <c r="AT121" s="47"/>
      <c r="AU121" s="47"/>
      <c r="AV121" s="47"/>
      <c r="AW121" s="55"/>
      <c r="AX121" s="55"/>
      <c r="AY121" s="55"/>
      <c r="AZ121" s="55"/>
      <c r="BA121" s="55"/>
      <c r="BB121" s="55"/>
      <c r="BC121" s="55"/>
      <c r="BD121" s="55"/>
      <c r="BE121" s="55"/>
      <c r="BF121" s="55"/>
      <c r="BG121" s="55"/>
      <c r="BH121" s="55"/>
      <c r="BI121" s="55"/>
      <c r="BJ121" s="55"/>
      <c r="BK121" s="55"/>
      <c r="BL121" s="55"/>
      <c r="BM121" s="55"/>
    </row>
    <row r="122" spans="1:66" ht="15" customHeight="1">
      <c r="Q122" s="55"/>
      <c r="R122" s="55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F122" s="55"/>
      <c r="AI122" s="46"/>
      <c r="AJ122" s="47"/>
      <c r="AK122" s="47"/>
      <c r="AL122" s="47"/>
      <c r="AM122" s="47"/>
      <c r="AN122" s="47"/>
      <c r="AO122" s="47"/>
      <c r="AP122" s="47"/>
      <c r="AQ122" s="47"/>
      <c r="AR122" s="47"/>
      <c r="AS122" s="47"/>
      <c r="AT122" s="47"/>
      <c r="AU122" s="47"/>
      <c r="AV122" s="47"/>
      <c r="AW122" s="55"/>
      <c r="AX122" s="55"/>
      <c r="AY122" s="55"/>
      <c r="AZ122" s="55"/>
      <c r="BA122" s="55"/>
      <c r="BB122" s="55"/>
      <c r="BC122" s="55"/>
      <c r="BD122" s="55"/>
      <c r="BE122" s="55"/>
      <c r="BF122" s="55"/>
      <c r="BG122" s="55"/>
      <c r="BH122" s="55"/>
      <c r="BI122" s="55"/>
      <c r="BJ122" s="55"/>
      <c r="BK122" s="55"/>
      <c r="BL122" s="55"/>
      <c r="BM122" s="55"/>
    </row>
    <row r="123" spans="1:66" ht="15" customHeight="1">
      <c r="AI123" s="46"/>
      <c r="AJ123" s="47"/>
      <c r="AK123" s="47"/>
      <c r="AL123" s="47"/>
      <c r="AM123" s="47"/>
      <c r="AN123" s="47"/>
      <c r="AO123" s="47"/>
      <c r="AP123" s="47"/>
      <c r="AQ123" s="47"/>
      <c r="AR123" s="47"/>
      <c r="AS123" s="47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  <c r="BF123" s="47"/>
      <c r="BG123" s="47"/>
      <c r="BH123" s="47"/>
      <c r="BI123" s="47"/>
      <c r="BJ123" s="47"/>
      <c r="BK123" s="47"/>
      <c r="BL123" s="47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EYuTBqYAihi7fPuWaYBYCWKqrfUWo6G+uuuwYEqvQkPgjMigB+KU5M+Z+oAkLppD73FG5t0c0QslRocKxrsQIg==" saltValue="8FUJlngechLiUvtZHgruNQ==" spinCount="100000" sheet="1" objects="1" scenarios="1" selectLockedCells="1" selectUnlockedCell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F1LDF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2020-12-02T19:40:24Z</cp:lastPrinted>
  <dcterms:created xsi:type="dcterms:W3CDTF">2020-01-21T01:24:36Z</dcterms:created>
  <dcterms:modified xsi:type="dcterms:W3CDTF">2023-08-20T00:43:37Z</dcterms:modified>
</cp:coreProperties>
</file>