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82811736-5804-4A52-A7EC-25D1CF3CDA33}" xr6:coauthVersionLast="47" xr6:coauthVersionMax="47" xr10:uidLastSave="{00000000-0000-0000-0000-000000000000}"/>
  <workbookProtection workbookAlgorithmName="SHA-512" workbookHashValue="D8AYDl23zLKtbMflQOE+YsyUWtGboxOc7O5B2tlKnWkHjISnIxFtHKb0wEQBnsPMMTw/jiIfF6TVvVVNBBmtjw==" workbookSaltValue="70owLmpHbobngN4WC4tS8g==" workbookSpinCount="100000" lockStructure="1"/>
  <bookViews>
    <workbookView xWindow="5115" yWindow="3045" windowWidth="15375" windowHeight="7875" xr2:uid="{00000000-000D-0000-FFFF-FFFF00000000}"/>
  </bookViews>
  <sheets>
    <sheet name="F1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Print_Area" localSheetId="0">'F1'!$B$1:$BN$128</definedName>
    <definedName name="Print_Titles" localSheetId="0">'F1'!$1:$5</definedName>
    <definedName name="Tipo">[1]Listas!$V$3:$V$4</definedName>
    <definedName name="_xlnm.Print_Titles" localSheetId="0">'F1'!$1:$5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N101" i="1" l="1"/>
  <c r="BM101" i="1"/>
  <c r="AG101" i="1"/>
  <c r="AF101" i="1"/>
  <c r="BN98" i="1"/>
  <c r="BM98" i="1"/>
  <c r="AF95" i="1"/>
  <c r="BN94" i="1"/>
  <c r="BM94" i="1"/>
  <c r="AG95" i="1"/>
  <c r="BN89" i="1"/>
  <c r="BM89" i="1"/>
  <c r="AG88" i="1"/>
  <c r="AF88" i="1"/>
  <c r="BN82" i="1"/>
  <c r="BM82" i="1"/>
  <c r="AG82" i="1"/>
  <c r="AF82" i="1"/>
  <c r="AG76" i="1"/>
  <c r="AF76" i="1"/>
  <c r="BM74" i="1"/>
  <c r="BN74" i="1"/>
  <c r="BN67" i="1"/>
  <c r="AG67" i="1"/>
  <c r="AF67" i="1"/>
  <c r="BM67" i="1"/>
  <c r="BN63" i="1"/>
  <c r="BM63" i="1"/>
  <c r="AG59" i="1"/>
  <c r="AF59" i="1"/>
  <c r="BN57" i="1"/>
  <c r="BM57" i="1"/>
  <c r="BN53" i="1"/>
  <c r="AG53" i="1"/>
  <c r="BM53" i="1"/>
  <c r="AF53" i="1"/>
  <c r="BM50" i="1"/>
  <c r="BN50" i="1"/>
  <c r="AG48" i="1"/>
  <c r="AF48" i="1"/>
  <c r="BM44" i="1"/>
  <c r="BN44" i="1"/>
  <c r="BN40" i="1"/>
  <c r="AG41" i="1"/>
  <c r="AF41" i="1"/>
  <c r="BM40" i="1"/>
  <c r="AG38" i="1"/>
  <c r="AF38" i="1"/>
  <c r="BM33" i="1"/>
  <c r="BN33" i="1"/>
  <c r="AG30" i="1"/>
  <c r="AF30" i="1"/>
  <c r="BM29" i="1"/>
  <c r="BN29" i="1"/>
  <c r="BN26" i="1"/>
  <c r="BM26" i="1"/>
  <c r="AG24" i="1"/>
  <c r="AF24" i="1"/>
  <c r="BN22" i="1"/>
  <c r="BM22" i="1"/>
  <c r="BN18" i="1"/>
  <c r="BM18" i="1"/>
  <c r="AG16" i="1"/>
  <c r="AF16" i="1"/>
  <c r="AG8" i="1"/>
  <c r="AF8" i="1"/>
  <c r="BN8" i="1"/>
  <c r="BM8" i="1"/>
  <c r="AG105" i="1" l="1"/>
  <c r="BN79" i="1"/>
  <c r="AF46" i="1"/>
  <c r="BM86" i="1"/>
  <c r="BM104" i="1" s="1"/>
  <c r="BM48" i="1"/>
  <c r="BM79" i="1"/>
  <c r="BN48" i="1"/>
  <c r="AF105" i="1"/>
  <c r="AG46" i="1"/>
  <c r="BN86" i="1"/>
  <c r="BN104" i="1" s="1"/>
  <c r="BN80" i="1" l="1"/>
  <c r="BN106" i="1" s="1"/>
  <c r="BM80" i="1"/>
  <c r="BM106" i="1" s="1"/>
  <c r="AF106" i="1"/>
  <c r="AG106" i="1"/>
</calcChain>
</file>

<file path=xl/sharedStrings.xml><?xml version="1.0" encoding="utf-8"?>
<sst xmlns="http://schemas.openxmlformats.org/spreadsheetml/2006/main" count="394" uniqueCount="393">
  <si>
    <t>ESTADO DE SITUACIÓN FINANCIERA</t>
  </si>
  <si>
    <t>CTA.</t>
  </si>
  <si>
    <t>CONCEPTO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</si>
  <si>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</si>
  <si>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</si>
  <si>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</si>
  <si>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</si>
  <si>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</si>
  <si>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</si>
  <si>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</si>
  <si>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</si>
  <si>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</si>
  <si>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</si>
  <si>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</si>
  <si>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</si>
  <si>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</si>
  <si>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</si>
  <si>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</si>
  <si>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</si>
  <si>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</si>
  <si>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</si>
  <si>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</si>
  <si>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</si>
  <si>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</si>
  <si>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</si>
  <si>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</si>
  <si>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</si>
  <si>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</si>
  <si>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</si>
  <si>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</si>
  <si>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</si>
  <si>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</si>
  <si>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</si>
  <si>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</si>
  <si>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</si>
  <si>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</si>
  <si>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</si>
  <si>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</si>
  <si>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</si>
  <si>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</si>
  <si>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</si>
  <si>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</si>
  <si>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</si>
  <si>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</si>
  <si>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</si>
  <si>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</si>
  <si>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</si>
  <si>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</si>
  <si>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</si>
  <si>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</si>
  <si>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</si>
  <si>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</si>
  <si>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</si>
  <si>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</si>
  <si>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</si>
  <si>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</si>
  <si>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</si>
  <si>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</si>
  <si>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</si>
  <si>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</si>
  <si>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</si>
  <si>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</si>
  <si>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</si>
  <si>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</si>
  <si>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</si>
  <si>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</si>
  <si>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</si>
  <si>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</si>
  <si>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</si>
  <si>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</si>
  <si>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</si>
  <si>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</si>
  <si>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</si>
  <si>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</si>
  <si>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</si>
  <si>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</si>
  <si>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</si>
  <si>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</si>
  <si>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</si>
  <si>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</si>
  <si>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</si>
  <si>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</si>
  <si>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</si>
  <si>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</si>
  <si>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</si>
  <si>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</si>
  <si>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</si>
  <si>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</si>
  <si>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</si>
  <si>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</si>
  <si>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</si>
  <si>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</si>
  <si>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</si>
  <si>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</si>
  <si>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</si>
  <si>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</si>
  <si>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</si>
  <si>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</si>
  <si>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</si>
  <si>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</si>
  <si>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</si>
  <si>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</si>
  <si>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</si>
  <si>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</si>
  <si>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</si>
  <si>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</si>
  <si>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</si>
  <si>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</si>
  <si>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</si>
  <si>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</si>
  <si>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</si>
  <si>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</si>
  <si>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</si>
  <si>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</si>
  <si>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</si>
  <si>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</si>
  <si>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</si>
  <si>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</si>
  <si>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</si>
  <si>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</si>
  <si>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</si>
  <si>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</si>
  <si>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</si>
  <si>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</si>
  <si>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</si>
  <si>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</si>
  <si>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</si>
  <si>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</si>
  <si>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</si>
  <si>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</si>
  <si>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</si>
  <si>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</si>
  <si>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</si>
  <si>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</si>
  <si>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</si>
  <si>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</si>
  <si>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</si>
  <si>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</si>
  <si>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</si>
  <si>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</si>
  <si>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</si>
  <si>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</si>
  <si>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</si>
  <si>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</si>
  <si>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</si>
  <si>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</si>
  <si>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</si>
  <si>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</si>
  <si>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</si>
  <si>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</si>
  <si>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</si>
  <si>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</si>
  <si>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</si>
  <si>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</si>
  <si>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</si>
  <si>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</si>
  <si>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</si>
  <si>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</si>
  <si>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</si>
  <si>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</si>
  <si>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</si>
  <si>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</si>
  <si>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</si>
  <si>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</si>
  <si>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</si>
  <si>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</si>
  <si>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</si>
  <si>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</si>
  <si>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</si>
  <si>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</si>
  <si>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</si>
  <si>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</si>
  <si>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</si>
  <si>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</si>
  <si>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</si>
  <si>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</si>
  <si>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</si>
  <si>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</si>
  <si>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</si>
  <si>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</si>
  <si>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</si>
  <si>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</si>
  <si>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</si>
  <si>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</si>
  <si>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</si>
  <si>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</si>
  <si>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</si>
  <si>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</si>
  <si>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</si>
  <si>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</si>
  <si>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</si>
  <si>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</si>
  <si>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</si>
  <si>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</si>
  <si>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</si>
  <si>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</si>
  <si>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</si>
  <si>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</si>
  <si>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</si>
  <si>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</si>
  <si>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</si>
  <si>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</si>
  <si>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</si>
  <si>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</si>
  <si>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</si>
  <si>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</si>
  <si>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</si>
  <si>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</si>
  <si>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</si>
  <si>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</si>
  <si>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</si>
  <si>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</si>
  <si>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</si>
  <si>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</si>
  <si>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</si>
  <si>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</si>
  <si>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</si>
  <si>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</si>
  <si>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</si>
  <si>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</si>
  <si>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</si>
  <si>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</si>
  <si>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</si>
  <si>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</si>
  <si>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</si>
  <si>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</si>
  <si>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</si>
  <si>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</si>
  <si>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</si>
  <si>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</si>
  <si>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</si>
  <si>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</si>
  <si>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</si>
  <si>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</si>
  <si>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</si>
  <si>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</si>
  <si>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</si>
  <si>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</si>
  <si>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</si>
  <si>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</si>
  <si>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</si>
  <si>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</si>
  <si>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</si>
  <si>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</si>
  <si>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</si>
  <si>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</si>
  <si>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</si>
  <si>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</si>
  <si>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</si>
  <si>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</si>
  <si>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</si>
  <si>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</si>
  <si>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</si>
  <si>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</si>
  <si>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</si>
  <si>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</si>
  <si>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</si>
  <si>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</si>
  <si>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</si>
  <si>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</si>
  <si>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</si>
  <si>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</si>
  <si>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</si>
  <si>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</si>
  <si>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</si>
  <si>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</si>
  <si>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</si>
  <si>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</si>
  <si>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</si>
  <si>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</si>
  <si>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</si>
  <si>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</si>
  <si>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</si>
  <si>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</si>
  <si>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</si>
  <si>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</si>
  <si>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</si>
  <si>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</si>
  <si>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</si>
  <si>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</si>
  <si>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</si>
  <si>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</si>
  <si>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</si>
  <si>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</si>
  <si>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</si>
  <si>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</si>
  <si>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</si>
  <si>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</si>
  <si>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</si>
  <si>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</si>
  <si>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</si>
  <si>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</si>
  <si>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</si>
  <si>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</si>
  <si>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</si>
  <si>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</si>
  <si>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</si>
  <si>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</si>
  <si>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</si>
  <si>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</si>
  <si>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</si>
  <si>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</si>
  <si>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</si>
  <si>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</si>
  <si>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</si>
  <si>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</si>
  <si>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</si>
  <si>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</si>
  <si>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 xml:space="preserve">      Deterioro acumulado de activos biológicos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</si>
  <si>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</si>
  <si>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</si>
  <si>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</si>
  <si>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</si>
  <si>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</si>
  <si>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</si>
  <si>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</si>
  <si>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</si>
  <si>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</si>
  <si>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</si>
  <si>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</si>
  <si>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</si>
  <si>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</si>
  <si>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</si>
  <si>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</si>
  <si>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</si>
  <si>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</si>
  <si>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</si>
  <si>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</si>
  <si>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</si>
  <si>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</si>
  <si>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</si>
  <si>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</si>
  <si>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</si>
  <si>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</si>
  <si>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</si>
  <si>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</si>
  <si>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</si>
  <si>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</si>
  <si>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</si>
  <si>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</si>
  <si>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</si>
  <si>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</si>
  <si>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</si>
  <si>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</si>
  <si>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</si>
  <si>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</si>
  <si>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</si>
  <si>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</si>
  <si>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</si>
  <si>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</si>
  <si>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</si>
  <si>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</si>
  <si>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</si>
  <si>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</si>
  <si>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</si>
  <si>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</si>
  <si>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</si>
  <si>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</si>
  <si>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</si>
  <si>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</si>
  <si>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</si>
  <si>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</si>
  <si>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</si>
  <si>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</si>
  <si>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</si>
  <si>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</si>
  <si>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</si>
  <si>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</si>
  <si>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</si>
  <si>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</si>
  <si>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</si>
  <si>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</si>
  <si>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</si>
  <si>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</si>
  <si>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</si>
  <si>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</si>
  <si>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</si>
  <si>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</si>
  <si>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</si>
  <si>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</si>
  <si>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</si>
  <si>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</si>
  <si>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ACTIVOS NO CIRCULANTES</t>
  </si>
  <si>
    <t>TOTAL DEL ACTIVO</t>
  </si>
  <si>
    <t>SUMA DE PASIVO Y PATRIMONIO / HACIENDA PÚBLICA</t>
  </si>
  <si>
    <t>Bajo protesta de decir verdad declaramos que los estados financieros y sus notas, son razonablemente correctos y son responsabilidad del emisor.</t>
  </si>
  <si>
    <t>MUNICIPIO TAMAZULA DE GORDIANO</t>
  </si>
  <si>
    <t>DEL 1 DE ENERO AL 31 DE DICIEMBRE DE 2022</t>
  </si>
  <si>
    <t>ING. RAÚL EVERARDO GUTIÉRREZ CASTAÑEDA</t>
  </si>
  <si>
    <t>MTRO. ARNOLDO SOLÓRZANO CUEVAS</t>
  </si>
  <si>
    <t>PRESIDENTE MUNICIPAL</t>
  </si>
  <si>
    <t>TESORERO MUNICIPAL</t>
  </si>
  <si>
    <t>ASEJ2022-13-19-08-2023-1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</si>
</sst>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&quot;$&quot;#,##0.00"/>
  </numFmts>
  <fonts count="2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hair">
        <color theme="0" tint="-0.14993743705557422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 diagonalDown="1">
      <left/>
      <right/>
      <top/>
      <bottom/>
      <diagonal style="thin">
        <color indexed="64"/>
      </diagonal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2" fillId="0" borderId="0" xfId="0" applyFont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64" fontId="1" fillId="0" borderId="0" xfId="0" applyNumberFormat="1" applyFont="1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Border="1" applyAlignment="1" applyProtection="1">
      <alignment horizontal="right" vertical="center"/>
      <protection hidden="1"/>
    </xf>
    <xf numFmtId="4" fontId="9" fillId="0" borderId="3" xfId="0" applyNumberFormat="1" applyFont="1" applyBorder="1" applyAlignment="1" applyProtection="1">
      <alignment vertical="center"/>
      <protection hidden="1"/>
    </xf>
    <xf numFmtId="4" fontId="1" fillId="0" borderId="3" xfId="0" applyNumberFormat="1" applyFont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Border="1" applyAlignment="1" applyProtection="1">
      <alignment horizontal="right" vertical="center"/>
      <protection hidden="1"/>
    </xf>
    <xf numFmtId="4" fontId="9" fillId="0" borderId="4" xfId="0" applyNumberFormat="1" applyFont="1" applyBorder="1" applyAlignment="1" applyProtection="1">
      <alignment vertical="center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4" fontId="10" fillId="0" borderId="4" xfId="0" applyNumberFormat="1" applyFont="1" applyBorder="1" applyAlignment="1" applyProtection="1">
      <alignment vertical="center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0" fillId="0" borderId="4" xfId="0" applyBorder="1" applyAlignment="1" applyProtection="1">
      <alignment horizontal="right" vertical="center"/>
      <protection hidden="1"/>
    </xf>
    <xf numFmtId="4" fontId="0" fillId="0" borderId="4" xfId="0" applyNumberFormat="1" applyBorder="1" applyAlignment="1" applyProtection="1">
      <alignment vertical="center"/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4" fontId="0" fillId="0" borderId="6" xfId="0" applyNumberFormat="1" applyBorder="1" applyAlignment="1" applyProtection="1">
      <alignment vertical="center"/>
      <protection hidden="1"/>
    </xf>
    <xf numFmtId="4" fontId="0" fillId="0" borderId="7" xfId="0" applyNumberFormat="1" applyBorder="1" applyAlignment="1" applyProtection="1">
      <alignment horizontal="right" vertical="center"/>
      <protection hidden="1"/>
    </xf>
    <xf numFmtId="4" fontId="16" fillId="0" borderId="3" xfId="0" applyNumberFormat="1" applyFont="1" applyBorder="1" applyAlignment="1" applyProtection="1">
      <alignment horizontal="center" vertical="center"/>
      <protection hidden="1"/>
    </xf>
    <xf numFmtId="4" fontId="0" fillId="0" borderId="3" xfId="0" applyNumberFormat="1" applyBorder="1" applyAlignment="1" applyProtection="1">
      <alignment horizontal="right" vertical="center"/>
      <protection hidden="1"/>
    </xf>
    <xf numFmtId="4" fontId="0" fillId="0" borderId="0" xfId="0" applyNumberFormat="1" applyAlignment="1" applyProtection="1">
      <alignment horizontal="right" vertical="center"/>
      <protection hidden="1"/>
    </xf>
    <xf numFmtId="4" fontId="16" fillId="0" borderId="9" xfId="0" applyNumberFormat="1" applyFont="1" applyBorder="1" applyAlignment="1" applyProtection="1">
      <alignment horizontal="center" vertical="center"/>
      <protection hidden="1"/>
    </xf>
    <xf numFmtId="4" fontId="5" fillId="0" borderId="3" xfId="0" applyNumberFormat="1" applyFont="1" applyBorder="1" applyAlignment="1" applyProtection="1">
      <alignment horizontal="right" vertical="center"/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1" fillId="0" borderId="10" xfId="0" applyNumberFormat="1" applyFont="1" applyBorder="1" applyAlignment="1" applyProtection="1">
      <alignment horizontal="right" vertical="center"/>
      <protection hidden="1"/>
    </xf>
    <xf numFmtId="4" fontId="0" fillId="0" borderId="0" xfId="0" applyNumberFormat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vertical="center"/>
      <protection hidden="1"/>
    </xf>
    <xf numFmtId="0" fontId="8" fillId="0" borderId="12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horizontal="center" vertical="center"/>
      <protection hidden="1"/>
    </xf>
    <xf numFmtId="0" fontId="10" fillId="0" borderId="0" xfId="0" applyFont="1" applyAlignment="1" applyProtection="1">
      <alignment horizontal="center" vertical="center"/>
      <protection hidden="1"/>
    </xf>
    <xf numFmtId="4" fontId="16" fillId="0" borderId="0" xfId="0" applyNumberFormat="1" applyFont="1" applyAlignment="1" applyProtection="1">
      <alignment horizontal="center" vertical="center"/>
      <protection hidden="1"/>
    </xf>
    <xf numFmtId="4" fontId="5" fillId="0" borderId="15" xfId="0" applyNumberFormat="1" applyFont="1" applyBorder="1" applyAlignment="1" applyProtection="1">
      <alignment horizontal="right" vertical="center"/>
      <protection hidden="1"/>
    </xf>
    <xf numFmtId="4" fontId="5" fillId="0" borderId="0" xfId="0" applyNumberFormat="1" applyFont="1" applyAlignment="1" applyProtection="1">
      <alignment horizontal="right" vertical="center"/>
      <protection hidden="1"/>
    </xf>
    <xf numFmtId="4" fontId="5" fillId="0" borderId="15" xfId="0" applyNumberFormat="1" applyFont="1" applyBorder="1" applyAlignment="1" applyProtection="1">
      <alignment vertical="center"/>
      <protection hidden="1"/>
    </xf>
    <xf numFmtId="4" fontId="5" fillId="0" borderId="13" xfId="0" applyNumberFormat="1" applyFont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4" fontId="2" fillId="0" borderId="0" xfId="0" applyNumberFormat="1" applyFont="1" applyProtection="1">
      <protection hidden="1"/>
    </xf>
    <xf numFmtId="42" fontId="0" fillId="0" borderId="0" xfId="0" applyNumberFormat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0" fontId="18" fillId="0" borderId="1" xfId="0" applyFont="1" applyBorder="1" applyProtection="1">
      <protection hidden="1"/>
    </xf>
    <xf numFmtId="164" fontId="2" fillId="0" borderId="1" xfId="0" applyNumberFormat="1" applyFont="1" applyBorder="1" applyProtection="1">
      <protection hidden="1"/>
    </xf>
    <xf numFmtId="0" fontId="2" fillId="0" borderId="1" xfId="0" applyFont="1" applyBorder="1" applyProtection="1"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11" fillId="0" borderId="4" xfId="0" applyFont="1" applyBorder="1" applyAlignment="1" applyProtection="1">
      <alignment horizontal="left" vertical="center" wrapText="1"/>
      <protection hidden="1"/>
    </xf>
    <xf numFmtId="0" fontId="12" fillId="0" borderId="4" xfId="0" applyFont="1" applyBorder="1" applyAlignment="1" applyProtection="1">
      <alignment horizontal="left" vertical="center" wrapText="1"/>
      <protection hidden="1"/>
    </xf>
    <xf numFmtId="0" fontId="13" fillId="0" borderId="4" xfId="0" applyFont="1" applyBorder="1" applyAlignment="1" applyProtection="1">
      <alignment horizontal="left" vertical="center" wrapText="1"/>
      <protection hidden="1"/>
    </xf>
    <xf numFmtId="0" fontId="0" fillId="0" borderId="4" xfId="0" applyBorder="1" applyAlignment="1" applyProtection="1">
      <alignment horizontal="left" vertical="center" wrapText="1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6" fillId="0" borderId="1" xfId="0" applyFont="1" applyBorder="1" applyAlignment="1" applyProtection="1">
      <alignment horizontal="center" vertical="center" wrapText="1"/>
      <protection hidden="1"/>
    </xf>
    <xf numFmtId="0" fontId="8" fillId="0" borderId="3" xfId="0" applyFont="1" applyBorder="1" applyAlignment="1" applyProtection="1">
      <alignment horizontal="lef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5" fillId="0" borderId="8" xfId="0" applyFont="1" applyBorder="1" applyAlignment="1" applyProtection="1">
      <alignment horizontal="right" vertical="center" wrapText="1"/>
      <protection hidden="1"/>
    </xf>
    <xf numFmtId="0" fontId="0" fillId="0" borderId="5" xfId="0" applyBorder="1" applyAlignment="1" applyProtection="1">
      <alignment horizontal="left" vertical="center" wrapText="1"/>
      <protection hidden="1"/>
    </xf>
    <xf numFmtId="0" fontId="15" fillId="0" borderId="3" xfId="0" applyFont="1" applyBorder="1" applyAlignment="1" applyProtection="1">
      <alignment horizontal="right" vertical="center" wrapText="1"/>
      <protection hidden="1"/>
    </xf>
    <xf numFmtId="0" fontId="15" fillId="0" borderId="0" xfId="0" applyFont="1" applyAlignment="1" applyProtection="1">
      <alignment horizontal="right" vertical="center" wrapText="1"/>
      <protection hidden="1"/>
    </xf>
    <xf numFmtId="0" fontId="8" fillId="0" borderId="3" xfId="0" applyFont="1" applyBorder="1" applyAlignment="1" applyProtection="1">
      <alignment horizontal="right" vertical="center" wrapText="1"/>
      <protection hidden="1"/>
    </xf>
    <xf numFmtId="0" fontId="8" fillId="0" borderId="4" xfId="0" applyFont="1" applyBorder="1" applyAlignment="1" applyProtection="1">
      <alignment horizontal="left" vertical="center" wrapText="1"/>
      <protection hidden="1"/>
    </xf>
    <xf numFmtId="0" fontId="15" fillId="0" borderId="11" xfId="0" applyFont="1" applyBorder="1" applyAlignment="1" applyProtection="1">
      <alignment horizontal="right" vertical="center" wrapText="1"/>
      <protection hidden="1"/>
    </xf>
    <xf numFmtId="0" fontId="10" fillId="0" borderId="14" xfId="0" applyFont="1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right" vertical="center"/>
      <protection hidden="1"/>
    </xf>
    <xf numFmtId="164" fontId="16" fillId="0" borderId="0" xfId="0" applyNumberFormat="1" applyFont="1" applyAlignment="1" applyProtection="1">
      <alignment horizontal="center" vertical="top" wrapText="1"/>
      <protection hidden="1"/>
    </xf>
    <xf numFmtId="0" fontId="20" fillId="0" borderId="0" xfId="0" applyFont="1" applyAlignment="1" applyProtection="1">
      <alignment horizontal="center" vertical="center" wrapText="1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/>
      <protection hidden="1"/>
    </xf>
    <xf numFmtId="0" fontId="16" fillId="0" borderId="0" xfId="0" applyFont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74081</xdr:colOff>
      <xdr:row>112</xdr:row>
      <xdr:rowOff>148162</xdr:rowOff>
    </xdr:from>
    <xdr:to>
      <xdr:col>10</xdr:col>
      <xdr:colOff>159806</xdr:colOff>
      <xdr:row>120</xdr:row>
      <xdr:rowOff>14812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20748" y="21791079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BV135"/>
  <sheetViews>
    <sheetView showGridLines="0" tabSelected="1" zoomScale="90" zoomScaleNormal="90" workbookViewId="0">
      <pane ySplit="5" topLeftCell="A72" activePane="bottomLeft" state="frozen"/>
      <selection activeCell="F8" sqref="F8"/>
      <selection pane="bottomLeft" activeCell="B1" sqref="B1:BN1"/>
    </sheetView>
  </sheetViews>
  <sheetFormatPr baseColWidth="10" defaultColWidth="0" defaultRowHeight="11.25" customHeight="1" zeroHeight="1"/>
  <cols>
    <col min="1" max="1" width="7" style="1" bestFit="1" customWidth="1"/>
    <col min="2" max="30" width="2.85546875" style="41" customWidth="1"/>
    <col min="31" max="31" width="4.28515625" style="41" customWidth="1"/>
    <col min="32" max="33" width="22.85546875" style="42" customWidth="1"/>
    <col min="34" max="34" width="7" style="42" customWidth="1"/>
    <col min="35" max="63" width="2.85546875" style="41" customWidth="1"/>
    <col min="64" max="64" width="4.140625" style="41" customWidth="1"/>
    <col min="65" max="66" width="22.85546875" style="42" customWidth="1"/>
    <col min="67" max="74" width="2.28515625" style="41" hidden="1" customWidth="1"/>
    <col min="75" max="16384" width="11.42578125" style="41" hidden="1"/>
  </cols>
  <sheetData>
    <row r="1" spans="1:66" s="2" customFormat="1" ht="23.25">
      <c r="A1" s="1"/>
      <c r="B1" s="54" t="s">
        <v>386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4"/>
      <c r="BD1" s="54"/>
      <c r="BE1" s="54"/>
      <c r="BF1" s="54"/>
      <c r="BG1" s="54"/>
      <c r="BH1" s="54"/>
      <c r="BI1" s="54"/>
      <c r="BJ1" s="54"/>
      <c r="BK1" s="54"/>
      <c r="BL1" s="54"/>
      <c r="BM1" s="54"/>
      <c r="BN1" s="54"/>
    </row>
    <row r="2" spans="1:66" s="2" customFormat="1" ht="21">
      <c r="A2" s="1"/>
      <c r="B2" s="55" t="s">
        <v>0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  <c r="AS2" s="55"/>
      <c r="AT2" s="55"/>
      <c r="AU2" s="55"/>
      <c r="AV2" s="55"/>
      <c r="AW2" s="55"/>
      <c r="AX2" s="55"/>
      <c r="AY2" s="55"/>
      <c r="AZ2" s="55"/>
      <c r="BA2" s="55"/>
      <c r="BB2" s="55"/>
      <c r="BC2" s="55"/>
      <c r="BD2" s="55"/>
      <c r="BE2" s="55"/>
      <c r="BF2" s="55"/>
      <c r="BG2" s="55"/>
      <c r="BH2" s="55"/>
      <c r="BI2" s="55"/>
      <c r="BJ2" s="55"/>
      <c r="BK2" s="55"/>
      <c r="BL2" s="55"/>
      <c r="BM2" s="55"/>
      <c r="BN2" s="55"/>
    </row>
    <row r="3" spans="1:66" s="2" customFormat="1" ht="18.75">
      <c r="A3" s="1"/>
      <c r="B3" s="56" t="s">
        <v>387</v>
      </c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6" customFormat="1" ht="21">
      <c r="A5" s="5" t="s">
        <v>1</v>
      </c>
      <c r="B5" s="57" t="s">
        <v>2</v>
      </c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">
        <v>2022</v>
      </c>
      <c r="AG5" s="5">
        <v>2021</v>
      </c>
      <c r="AH5" s="5" t="s">
        <v>3</v>
      </c>
      <c r="AI5" s="57" t="s">
        <v>2</v>
      </c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7"/>
      <c r="AY5" s="57"/>
      <c r="AZ5" s="57"/>
      <c r="BA5" s="57"/>
      <c r="BB5" s="57"/>
      <c r="BC5" s="57"/>
      <c r="BD5" s="57"/>
      <c r="BE5" s="57"/>
      <c r="BF5" s="57"/>
      <c r="BG5" s="57"/>
      <c r="BH5" s="57"/>
      <c r="BI5" s="57"/>
      <c r="BJ5" s="57"/>
      <c r="BK5" s="57"/>
      <c r="BL5" s="57"/>
      <c r="BM5" s="5">
        <v>2022</v>
      </c>
      <c r="BN5" s="5">
        <v>2021</v>
      </c>
    </row>
    <row r="6" spans="1:66" s="10" customFormat="1" ht="15" customHeight="1">
      <c r="A6" s="7">
        <v>10000</v>
      </c>
      <c r="B6" s="58" t="s">
        <v>4</v>
      </c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8"/>
      <c r="AG6" s="8"/>
      <c r="AH6" s="9" t="s">
        <v>5</v>
      </c>
      <c r="AI6" s="58" t="s">
        <v>6</v>
      </c>
      <c r="AJ6" s="58"/>
      <c r="AK6" s="58"/>
      <c r="AL6" s="58"/>
      <c r="AM6" s="58"/>
      <c r="AN6" s="58"/>
      <c r="AO6" s="58"/>
      <c r="AP6" s="58"/>
      <c r="AQ6" s="58"/>
      <c r="AR6" s="58"/>
      <c r="AS6" s="58"/>
      <c r="AT6" s="58"/>
      <c r="AU6" s="58"/>
      <c r="AV6" s="58"/>
      <c r="AW6" s="58"/>
      <c r="AX6" s="58"/>
      <c r="AY6" s="58"/>
      <c r="AZ6" s="58"/>
      <c r="BA6" s="58"/>
      <c r="BB6" s="58"/>
      <c r="BC6" s="58"/>
      <c r="BD6" s="58"/>
      <c r="BE6" s="58"/>
      <c r="BF6" s="58"/>
      <c r="BG6" s="58"/>
      <c r="BH6" s="58"/>
      <c r="BI6" s="58"/>
      <c r="BJ6" s="58"/>
      <c r="BK6" s="58"/>
      <c r="BL6" s="58"/>
      <c r="BM6" s="8"/>
      <c r="BN6" s="8"/>
    </row>
    <row r="7" spans="1:66" s="10" customFormat="1" ht="15" customHeight="1">
      <c r="A7" s="11">
        <v>11000</v>
      </c>
      <c r="B7" s="50" t="s">
        <v>7</v>
      </c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12"/>
      <c r="AG7" s="12"/>
      <c r="AH7" s="13" t="s">
        <v>8</v>
      </c>
      <c r="AI7" s="50" t="s">
        <v>9</v>
      </c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 s="50"/>
      <c r="BJ7" s="50"/>
      <c r="BK7" s="50"/>
      <c r="BL7" s="50"/>
      <c r="BM7" s="14"/>
      <c r="BN7" s="14"/>
    </row>
    <row r="8" spans="1:66" s="10" customFormat="1" ht="15" customHeight="1">
      <c r="A8" s="11">
        <v>11100</v>
      </c>
      <c r="B8" s="51" t="s">
        <v>10</v>
      </c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15">
        <f>SUM(AF9:AF15)</f>
        <v>6881157.7000000002</v>
      </c>
      <c r="AG8" s="15">
        <f>SUM(AG9:AG15)</f>
        <v>8211531.5800000001</v>
      </c>
      <c r="AH8" s="13" t="s">
        <v>11</v>
      </c>
      <c r="AI8" s="51" t="s">
        <v>12</v>
      </c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1"/>
      <c r="BB8" s="51"/>
      <c r="BC8" s="51"/>
      <c r="BD8" s="51"/>
      <c r="BE8" s="51"/>
      <c r="BF8" s="51"/>
      <c r="BG8" s="51"/>
      <c r="BH8" s="51"/>
      <c r="BI8" s="51"/>
      <c r="BJ8" s="51"/>
      <c r="BK8" s="51"/>
      <c r="BL8" s="51"/>
      <c r="BM8" s="15">
        <f>SUM(BM9:BM17)</f>
        <v>22886490.77</v>
      </c>
      <c r="BN8" s="15">
        <f>SUM(BN9:BN17)</f>
        <v>10607883.390000001</v>
      </c>
    </row>
    <row r="9" spans="1:66" s="10" customFormat="1" ht="15" customHeight="1">
      <c r="A9" s="16">
        <v>11110</v>
      </c>
      <c r="B9" s="52" t="s">
        <v>13</v>
      </c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17">
        <v>-906622.8</v>
      </c>
      <c r="AG9" s="17">
        <v>39770.980000000003</v>
      </c>
      <c r="AH9" s="18" t="s">
        <v>14</v>
      </c>
      <c r="AI9" s="53" t="s">
        <v>15</v>
      </c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17">
        <v>7889.13</v>
      </c>
      <c r="BN9" s="17">
        <v>7889.13</v>
      </c>
    </row>
    <row r="10" spans="1:66" s="10" customFormat="1" ht="15" customHeight="1">
      <c r="A10" s="16">
        <v>11120</v>
      </c>
      <c r="B10" s="52" t="s">
        <v>16</v>
      </c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17">
        <v>7787780.5</v>
      </c>
      <c r="AG10" s="17">
        <v>8171760.5999999996</v>
      </c>
      <c r="AH10" s="18" t="s">
        <v>17</v>
      </c>
      <c r="AI10" s="53" t="s">
        <v>18</v>
      </c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17">
        <v>3251178.09</v>
      </c>
      <c r="BN10" s="17">
        <v>-1889909.4</v>
      </c>
    </row>
    <row r="11" spans="1:66" s="10" customFormat="1" ht="15" customHeight="1">
      <c r="A11" s="16">
        <v>11130</v>
      </c>
      <c r="B11" s="52" t="s">
        <v>19</v>
      </c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17">
        <v>0</v>
      </c>
      <c r="AG11" s="17">
        <v>0</v>
      </c>
      <c r="AH11" s="18" t="s">
        <v>20</v>
      </c>
      <c r="AI11" s="53" t="s">
        <v>21</v>
      </c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17">
        <v>3951032.54</v>
      </c>
      <c r="BN11" s="17">
        <v>3951032.54</v>
      </c>
    </row>
    <row r="12" spans="1:66" s="10" customFormat="1" ht="15" customHeight="1">
      <c r="A12" s="16">
        <v>11140</v>
      </c>
      <c r="B12" s="52" t="s">
        <v>22</v>
      </c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17">
        <v>0</v>
      </c>
      <c r="AG12" s="17">
        <v>0</v>
      </c>
      <c r="AH12" s="18" t="s">
        <v>23</v>
      </c>
      <c r="AI12" s="53" t="s">
        <v>24</v>
      </c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17">
        <v>0</v>
      </c>
      <c r="BN12" s="17">
        <v>0</v>
      </c>
    </row>
    <row r="13" spans="1:66" s="10" customFormat="1" ht="15" customHeight="1">
      <c r="A13" s="16">
        <v>11150</v>
      </c>
      <c r="B13" s="52" t="s">
        <v>25</v>
      </c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2"/>
      <c r="Y13" s="52"/>
      <c r="Z13" s="52"/>
      <c r="AA13" s="52"/>
      <c r="AB13" s="52"/>
      <c r="AC13" s="52"/>
      <c r="AD13" s="52"/>
      <c r="AE13" s="52"/>
      <c r="AF13" s="17">
        <v>0</v>
      </c>
      <c r="AG13" s="17">
        <v>0</v>
      </c>
      <c r="AH13" s="18" t="s">
        <v>26</v>
      </c>
      <c r="AI13" s="53" t="s">
        <v>27</v>
      </c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17">
        <v>299469.40999999997</v>
      </c>
      <c r="BN13" s="17">
        <v>365338.21</v>
      </c>
    </row>
    <row r="14" spans="1:66" s="10" customFormat="1" ht="15" customHeight="1">
      <c r="A14" s="16">
        <v>11160</v>
      </c>
      <c r="B14" s="52" t="s">
        <v>28</v>
      </c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  <c r="Y14" s="52"/>
      <c r="Z14" s="52"/>
      <c r="AA14" s="52"/>
      <c r="AB14" s="52"/>
      <c r="AC14" s="52"/>
      <c r="AD14" s="52"/>
      <c r="AE14" s="52"/>
      <c r="AF14" s="17">
        <v>0</v>
      </c>
      <c r="AG14" s="17">
        <v>0</v>
      </c>
      <c r="AH14" s="18" t="s">
        <v>29</v>
      </c>
      <c r="AI14" s="53" t="s">
        <v>30</v>
      </c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17">
        <v>0</v>
      </c>
      <c r="BN14" s="17">
        <v>0</v>
      </c>
    </row>
    <row r="15" spans="1:66" s="10" customFormat="1" ht="15" customHeight="1">
      <c r="A15" s="16">
        <v>11190</v>
      </c>
      <c r="B15" s="52" t="s">
        <v>31</v>
      </c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  <c r="Y15" s="52"/>
      <c r="Z15" s="52"/>
      <c r="AA15" s="52"/>
      <c r="AB15" s="52"/>
      <c r="AC15" s="52"/>
      <c r="AD15" s="52"/>
      <c r="AE15" s="52"/>
      <c r="AF15" s="17">
        <v>0</v>
      </c>
      <c r="AG15" s="17">
        <v>0</v>
      </c>
      <c r="AH15" s="18" t="s">
        <v>32</v>
      </c>
      <c r="AI15" s="53" t="s">
        <v>33</v>
      </c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17">
        <v>15376921.6</v>
      </c>
      <c r="BN15" s="17">
        <v>8173532.9100000001</v>
      </c>
    </row>
    <row r="16" spans="1:66" s="10" customFormat="1" ht="15" customHeight="1">
      <c r="A16" s="11">
        <v>11200</v>
      </c>
      <c r="B16" s="51" t="s">
        <v>34</v>
      </c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15">
        <f>SUM(AF17:AF23)</f>
        <v>3843522.1</v>
      </c>
      <c r="AG16" s="15">
        <f>SUM(AG17:AG23)</f>
        <v>3800961.23</v>
      </c>
      <c r="AH16" s="18" t="s">
        <v>35</v>
      </c>
      <c r="AI16" s="53" t="s">
        <v>36</v>
      </c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17">
        <v>0</v>
      </c>
      <c r="BN16" s="17">
        <v>0</v>
      </c>
    </row>
    <row r="17" spans="1:66" s="10" customFormat="1" ht="15" customHeight="1">
      <c r="A17" s="16">
        <v>11210</v>
      </c>
      <c r="B17" s="52" t="s">
        <v>37</v>
      </c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F17" s="17">
        <v>0</v>
      </c>
      <c r="AG17" s="17">
        <v>0</v>
      </c>
      <c r="AH17" s="18" t="s">
        <v>38</v>
      </c>
      <c r="AI17" s="53" t="s">
        <v>39</v>
      </c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17">
        <v>0</v>
      </c>
      <c r="BN17" s="17">
        <v>0</v>
      </c>
    </row>
    <row r="18" spans="1:66" s="10" customFormat="1" ht="15" customHeight="1">
      <c r="A18" s="16">
        <v>11220</v>
      </c>
      <c r="B18" s="52" t="s">
        <v>40</v>
      </c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52"/>
      <c r="Y18" s="52"/>
      <c r="Z18" s="52"/>
      <c r="AA18" s="52"/>
      <c r="AB18" s="52"/>
      <c r="AC18" s="52"/>
      <c r="AD18" s="52"/>
      <c r="AE18" s="52"/>
      <c r="AF18" s="17">
        <v>0</v>
      </c>
      <c r="AG18" s="17">
        <v>0</v>
      </c>
      <c r="AH18" s="13" t="s">
        <v>41</v>
      </c>
      <c r="AI18" s="51" t="s">
        <v>42</v>
      </c>
      <c r="AJ18" s="51"/>
      <c r="AK18" s="51"/>
      <c r="AL18" s="51"/>
      <c r="AM18" s="51"/>
      <c r="AN18" s="51"/>
      <c r="AO18" s="51"/>
      <c r="AP18" s="51"/>
      <c r="AQ18" s="51"/>
      <c r="AR18" s="51"/>
      <c r="AS18" s="51"/>
      <c r="AT18" s="51"/>
      <c r="AU18" s="51"/>
      <c r="AV18" s="51"/>
      <c r="AW18" s="51"/>
      <c r="AX18" s="51"/>
      <c r="AY18" s="51"/>
      <c r="AZ18" s="51"/>
      <c r="BA18" s="51"/>
      <c r="BB18" s="51"/>
      <c r="BC18" s="51"/>
      <c r="BD18" s="51"/>
      <c r="BE18" s="51"/>
      <c r="BF18" s="51"/>
      <c r="BG18" s="51"/>
      <c r="BH18" s="51"/>
      <c r="BI18" s="51"/>
      <c r="BJ18" s="51"/>
      <c r="BK18" s="51"/>
      <c r="BL18" s="51"/>
      <c r="BM18" s="15">
        <f>SUM(BM19:BM21)</f>
        <v>0</v>
      </c>
      <c r="BN18" s="15">
        <f>SUM(BN19:BN21)</f>
        <v>0</v>
      </c>
    </row>
    <row r="19" spans="1:66" s="10" customFormat="1" ht="15" customHeight="1">
      <c r="A19" s="16" t="s">
        <v>43</v>
      </c>
      <c r="B19" s="52" t="s">
        <v>44</v>
      </c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17">
        <v>1649836.06</v>
      </c>
      <c r="AG19" s="17">
        <v>1935086.69</v>
      </c>
      <c r="AH19" s="18" t="s">
        <v>45</v>
      </c>
      <c r="AI19" s="53" t="s">
        <v>46</v>
      </c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  <c r="BF19" s="53"/>
      <c r="BG19" s="53"/>
      <c r="BH19" s="53"/>
      <c r="BI19" s="53"/>
      <c r="BJ19" s="53"/>
      <c r="BK19" s="53"/>
      <c r="BL19" s="53"/>
      <c r="BM19" s="17">
        <v>0</v>
      </c>
      <c r="BN19" s="17">
        <v>0</v>
      </c>
    </row>
    <row r="20" spans="1:66" s="10" customFormat="1" ht="15" customHeight="1">
      <c r="A20" s="16" t="s">
        <v>47</v>
      </c>
      <c r="B20" s="52" t="s">
        <v>48</v>
      </c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17">
        <v>0</v>
      </c>
      <c r="AG20" s="17">
        <v>0</v>
      </c>
      <c r="AH20" s="18" t="s">
        <v>49</v>
      </c>
      <c r="AI20" s="53" t="s">
        <v>50</v>
      </c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  <c r="BF20" s="53"/>
      <c r="BG20" s="53"/>
      <c r="BH20" s="53"/>
      <c r="BI20" s="53"/>
      <c r="BJ20" s="53"/>
      <c r="BK20" s="53"/>
      <c r="BL20" s="53"/>
      <c r="BM20" s="17">
        <v>0</v>
      </c>
      <c r="BN20" s="17">
        <v>0</v>
      </c>
    </row>
    <row r="21" spans="1:66" s="10" customFormat="1" ht="15" customHeight="1">
      <c r="A21" s="16" t="s">
        <v>51</v>
      </c>
      <c r="B21" s="52" t="s">
        <v>52</v>
      </c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17">
        <v>2193686.04</v>
      </c>
      <c r="AG21" s="17">
        <v>1865874.54</v>
      </c>
      <c r="AH21" s="18" t="s">
        <v>53</v>
      </c>
      <c r="AI21" s="53" t="s">
        <v>54</v>
      </c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17">
        <v>0</v>
      </c>
      <c r="BN21" s="17">
        <v>0</v>
      </c>
    </row>
    <row r="22" spans="1:66" s="10" customFormat="1" ht="15" customHeight="1">
      <c r="A22" s="16" t="s">
        <v>55</v>
      </c>
      <c r="B22" s="52" t="s">
        <v>56</v>
      </c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  <c r="Y22" s="52"/>
      <c r="Z22" s="52"/>
      <c r="AA22" s="52"/>
      <c r="AB22" s="52"/>
      <c r="AC22" s="52"/>
      <c r="AD22" s="52"/>
      <c r="AE22" s="52"/>
      <c r="AF22" s="17">
        <v>0</v>
      </c>
      <c r="AG22" s="17">
        <v>0</v>
      </c>
      <c r="AH22" s="13" t="s">
        <v>57</v>
      </c>
      <c r="AI22" s="51" t="s">
        <v>58</v>
      </c>
      <c r="AJ22" s="51"/>
      <c r="AK22" s="51"/>
      <c r="AL22" s="51"/>
      <c r="AM22" s="51"/>
      <c r="AN22" s="51"/>
      <c r="AO22" s="51"/>
      <c r="AP22" s="51"/>
      <c r="AQ22" s="51"/>
      <c r="AR22" s="51"/>
      <c r="AS22" s="51"/>
      <c r="AT22" s="51"/>
      <c r="AU22" s="51"/>
      <c r="AV22" s="51"/>
      <c r="AW22" s="51"/>
      <c r="AX22" s="51"/>
      <c r="AY22" s="51"/>
      <c r="AZ22" s="51"/>
      <c r="BA22" s="51"/>
      <c r="BB22" s="51"/>
      <c r="BC22" s="51"/>
      <c r="BD22" s="51"/>
      <c r="BE22" s="51"/>
      <c r="BF22" s="51"/>
      <c r="BG22" s="51"/>
      <c r="BH22" s="51"/>
      <c r="BI22" s="51"/>
      <c r="BJ22" s="51"/>
      <c r="BK22" s="51"/>
      <c r="BL22" s="51"/>
      <c r="BM22" s="15">
        <f>SUM(BM23:BM25)</f>
        <v>0</v>
      </c>
      <c r="BN22" s="15">
        <f>SUM(BN23:BN25)</f>
        <v>0</v>
      </c>
    </row>
    <row r="23" spans="1:66" s="10" customFormat="1" ht="15" customHeight="1">
      <c r="A23" s="16" t="s">
        <v>59</v>
      </c>
      <c r="B23" s="52" t="s">
        <v>60</v>
      </c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  <c r="Y23" s="52"/>
      <c r="Z23" s="52"/>
      <c r="AA23" s="52"/>
      <c r="AB23" s="52"/>
      <c r="AC23" s="52"/>
      <c r="AD23" s="52"/>
      <c r="AE23" s="52"/>
      <c r="AF23" s="17">
        <v>0</v>
      </c>
      <c r="AG23" s="17">
        <v>0</v>
      </c>
      <c r="AH23" s="18" t="s">
        <v>61</v>
      </c>
      <c r="AI23" s="53" t="s">
        <v>62</v>
      </c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  <c r="BF23" s="53"/>
      <c r="BG23" s="53"/>
      <c r="BH23" s="53"/>
      <c r="BI23" s="53"/>
      <c r="BJ23" s="53"/>
      <c r="BK23" s="53"/>
      <c r="BL23" s="53"/>
      <c r="BM23" s="17">
        <v>0</v>
      </c>
      <c r="BN23" s="17">
        <v>0</v>
      </c>
    </row>
    <row r="24" spans="1:66" s="10" customFormat="1" ht="15" customHeight="1">
      <c r="A24" s="11" t="s">
        <v>63</v>
      </c>
      <c r="B24" s="51" t="s">
        <v>64</v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  <c r="AC24" s="51"/>
      <c r="AD24" s="51"/>
      <c r="AE24" s="51"/>
      <c r="AF24" s="15">
        <f>SUM(AF25:AF29)</f>
        <v>2780707.17</v>
      </c>
      <c r="AG24" s="15">
        <f>SUM(AG25:AG29)</f>
        <v>2900045.17</v>
      </c>
      <c r="AH24" s="18" t="s">
        <v>65</v>
      </c>
      <c r="AI24" s="53" t="s">
        <v>66</v>
      </c>
      <c r="AJ24" s="53"/>
      <c r="AK24" s="53"/>
      <c r="AL24" s="53"/>
      <c r="AM24" s="53"/>
      <c r="AN24" s="53"/>
      <c r="AO24" s="53"/>
      <c r="AP24" s="53"/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53"/>
      <c r="BB24" s="53"/>
      <c r="BC24" s="53"/>
      <c r="BD24" s="53"/>
      <c r="BE24" s="53"/>
      <c r="BF24" s="53"/>
      <c r="BG24" s="53"/>
      <c r="BH24" s="53"/>
      <c r="BI24" s="53"/>
      <c r="BJ24" s="53"/>
      <c r="BK24" s="53"/>
      <c r="BL24" s="53"/>
      <c r="BM24" s="17">
        <v>0</v>
      </c>
      <c r="BN24" s="17">
        <v>0</v>
      </c>
    </row>
    <row r="25" spans="1:66" s="10" customFormat="1" ht="15" customHeight="1">
      <c r="A25" s="16" t="s">
        <v>67</v>
      </c>
      <c r="B25" s="52" t="s">
        <v>68</v>
      </c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2"/>
      <c r="Z25" s="52"/>
      <c r="AA25" s="52"/>
      <c r="AB25" s="52"/>
      <c r="AC25" s="52"/>
      <c r="AD25" s="52"/>
      <c r="AE25" s="52"/>
      <c r="AF25" s="17">
        <v>50000</v>
      </c>
      <c r="AG25" s="17">
        <v>63926</v>
      </c>
      <c r="AH25" s="18" t="s">
        <v>69</v>
      </c>
      <c r="AI25" s="53" t="s">
        <v>70</v>
      </c>
      <c r="AJ25" s="53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 s="53"/>
      <c r="BF25" s="53"/>
      <c r="BG25" s="53"/>
      <c r="BH25" s="53"/>
      <c r="BI25" s="53"/>
      <c r="BJ25" s="53"/>
      <c r="BK25" s="53"/>
      <c r="BL25" s="53"/>
      <c r="BM25" s="17">
        <v>0</v>
      </c>
      <c r="BN25" s="17">
        <v>0</v>
      </c>
    </row>
    <row r="26" spans="1:66" s="10" customFormat="1" ht="15" customHeight="1">
      <c r="A26" s="16" t="s">
        <v>71</v>
      </c>
      <c r="B26" s="52" t="s">
        <v>72</v>
      </c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  <c r="AD26" s="52"/>
      <c r="AE26" s="52"/>
      <c r="AF26" s="17">
        <v>125000</v>
      </c>
      <c r="AG26" s="17">
        <v>230412</v>
      </c>
      <c r="AH26" s="13" t="s">
        <v>73</v>
      </c>
      <c r="AI26" s="51" t="s">
        <v>74</v>
      </c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1"/>
      <c r="BB26" s="51"/>
      <c r="BC26" s="51"/>
      <c r="BD26" s="51"/>
      <c r="BE26" s="51"/>
      <c r="BF26" s="51"/>
      <c r="BG26" s="51"/>
      <c r="BH26" s="51"/>
      <c r="BI26" s="51"/>
      <c r="BJ26" s="51"/>
      <c r="BK26" s="51"/>
      <c r="BL26" s="51"/>
      <c r="BM26" s="15">
        <f>SUM(BM27:BM28)</f>
        <v>0</v>
      </c>
      <c r="BN26" s="15">
        <f>SUM(BN27:BN28)</f>
        <v>0</v>
      </c>
    </row>
    <row r="27" spans="1:66" s="10" customFormat="1" ht="15" customHeight="1">
      <c r="A27" s="16" t="s">
        <v>75</v>
      </c>
      <c r="B27" s="52" t="s">
        <v>76</v>
      </c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17">
        <v>0</v>
      </c>
      <c r="AG27" s="17">
        <v>0</v>
      </c>
      <c r="AH27" s="18" t="s">
        <v>77</v>
      </c>
      <c r="AI27" s="53" t="s">
        <v>78</v>
      </c>
      <c r="AJ27" s="53"/>
      <c r="AK27" s="53"/>
      <c r="AL27" s="53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53"/>
      <c r="AZ27" s="53"/>
      <c r="BA27" s="53"/>
      <c r="BB27" s="53"/>
      <c r="BC27" s="53"/>
      <c r="BD27" s="53"/>
      <c r="BE27" s="53"/>
      <c r="BF27" s="53"/>
      <c r="BG27" s="53"/>
      <c r="BH27" s="53"/>
      <c r="BI27" s="53"/>
      <c r="BJ27" s="53"/>
      <c r="BK27" s="53"/>
      <c r="BL27" s="53"/>
      <c r="BM27" s="17">
        <v>0</v>
      </c>
      <c r="BN27" s="17">
        <v>0</v>
      </c>
    </row>
    <row r="28" spans="1:66" s="10" customFormat="1" ht="15" customHeight="1">
      <c r="A28" s="16" t="s">
        <v>79</v>
      </c>
      <c r="B28" s="52" t="s">
        <v>80</v>
      </c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  <c r="Z28" s="52"/>
      <c r="AA28" s="52"/>
      <c r="AB28" s="52"/>
      <c r="AC28" s="52"/>
      <c r="AD28" s="52"/>
      <c r="AE28" s="52"/>
      <c r="AF28" s="17">
        <v>2605707.17</v>
      </c>
      <c r="AG28" s="17">
        <v>2605707.17</v>
      </c>
      <c r="AH28" s="18" t="s">
        <v>81</v>
      </c>
      <c r="AI28" s="53" t="s">
        <v>82</v>
      </c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53"/>
      <c r="AZ28" s="53"/>
      <c r="BA28" s="53"/>
      <c r="BB28" s="53"/>
      <c r="BC28" s="53"/>
      <c r="BD28" s="53"/>
      <c r="BE28" s="53"/>
      <c r="BF28" s="53"/>
      <c r="BG28" s="53"/>
      <c r="BH28" s="53"/>
      <c r="BI28" s="53"/>
      <c r="BJ28" s="53"/>
      <c r="BK28" s="53"/>
      <c r="BL28" s="53"/>
      <c r="BM28" s="17">
        <v>0</v>
      </c>
      <c r="BN28" s="17">
        <v>0</v>
      </c>
    </row>
    <row r="29" spans="1:66" s="10" customFormat="1" ht="15" customHeight="1">
      <c r="A29" s="16" t="s">
        <v>83</v>
      </c>
      <c r="B29" s="52" t="s">
        <v>84</v>
      </c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17">
        <v>0</v>
      </c>
      <c r="AG29" s="17">
        <v>0</v>
      </c>
      <c r="AH29" s="13" t="s">
        <v>85</v>
      </c>
      <c r="AI29" s="51" t="s">
        <v>86</v>
      </c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  <c r="BB29" s="51"/>
      <c r="BC29" s="51"/>
      <c r="BD29" s="51"/>
      <c r="BE29" s="51"/>
      <c r="BF29" s="51"/>
      <c r="BG29" s="51"/>
      <c r="BH29" s="51"/>
      <c r="BI29" s="51"/>
      <c r="BJ29" s="51"/>
      <c r="BK29" s="51"/>
      <c r="BL29" s="51"/>
      <c r="BM29" s="15">
        <f>SUM(BM30:BM32)</f>
        <v>682758.62</v>
      </c>
      <c r="BN29" s="15">
        <f>SUM(BN30:BN32)</f>
        <v>10682758.619999999</v>
      </c>
    </row>
    <row r="30" spans="1:66" s="10" customFormat="1" ht="15" customHeight="1">
      <c r="A30" s="11" t="s">
        <v>87</v>
      </c>
      <c r="B30" s="51" t="s">
        <v>88</v>
      </c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15">
        <f>SUM(AF31:AF35)</f>
        <v>0</v>
      </c>
      <c r="AG30" s="15">
        <f>SUM(AG31:AG35)</f>
        <v>0</v>
      </c>
      <c r="AH30" s="18" t="s">
        <v>89</v>
      </c>
      <c r="AI30" s="53" t="s">
        <v>90</v>
      </c>
      <c r="AJ30" s="53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53"/>
      <c r="AW30" s="53"/>
      <c r="AX30" s="53"/>
      <c r="AY30" s="53"/>
      <c r="AZ30" s="53"/>
      <c r="BA30" s="53"/>
      <c r="BB30" s="53"/>
      <c r="BC30" s="53"/>
      <c r="BD30" s="53"/>
      <c r="BE30" s="53"/>
      <c r="BF30" s="53"/>
      <c r="BG30" s="53"/>
      <c r="BH30" s="53"/>
      <c r="BI30" s="53"/>
      <c r="BJ30" s="53"/>
      <c r="BK30" s="53"/>
      <c r="BL30" s="53"/>
      <c r="BM30" s="17">
        <v>682758.62</v>
      </c>
      <c r="BN30" s="17">
        <v>10682758.619999999</v>
      </c>
    </row>
    <row r="31" spans="1:66" s="10" customFormat="1" ht="15" customHeight="1">
      <c r="A31" s="16" t="s">
        <v>91</v>
      </c>
      <c r="B31" s="52" t="s">
        <v>92</v>
      </c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  <c r="Z31" s="52"/>
      <c r="AA31" s="52"/>
      <c r="AB31" s="52"/>
      <c r="AC31" s="52"/>
      <c r="AD31" s="52"/>
      <c r="AE31" s="52"/>
      <c r="AF31" s="17">
        <v>0</v>
      </c>
      <c r="AG31" s="17">
        <v>0</v>
      </c>
      <c r="AH31" s="18" t="s">
        <v>93</v>
      </c>
      <c r="AI31" s="53" t="s">
        <v>94</v>
      </c>
      <c r="AJ31" s="53"/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53"/>
      <c r="AZ31" s="53"/>
      <c r="BA31" s="53"/>
      <c r="BB31" s="53"/>
      <c r="BC31" s="53"/>
      <c r="BD31" s="53"/>
      <c r="BE31" s="53"/>
      <c r="BF31" s="53"/>
      <c r="BG31" s="53"/>
      <c r="BH31" s="53"/>
      <c r="BI31" s="53"/>
      <c r="BJ31" s="53"/>
      <c r="BK31" s="53"/>
      <c r="BL31" s="53"/>
      <c r="BM31" s="17">
        <v>0</v>
      </c>
      <c r="BN31" s="17">
        <v>0</v>
      </c>
    </row>
    <row r="32" spans="1:66" s="10" customFormat="1" ht="15" customHeight="1">
      <c r="A32" s="16" t="s">
        <v>95</v>
      </c>
      <c r="B32" s="52" t="s">
        <v>96</v>
      </c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17">
        <v>0</v>
      </c>
      <c r="AG32" s="17">
        <v>0</v>
      </c>
      <c r="AH32" s="18" t="s">
        <v>97</v>
      </c>
      <c r="AI32" s="53" t="s">
        <v>98</v>
      </c>
      <c r="AJ32" s="53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53"/>
      <c r="AZ32" s="53"/>
      <c r="BA32" s="53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17">
        <v>0</v>
      </c>
      <c r="BN32" s="17">
        <v>0</v>
      </c>
    </row>
    <row r="33" spans="1:66" s="10" customFormat="1" ht="15" customHeight="1">
      <c r="A33" s="16" t="s">
        <v>99</v>
      </c>
      <c r="B33" s="52" t="s">
        <v>100</v>
      </c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17">
        <v>0</v>
      </c>
      <c r="AG33" s="17">
        <v>0</v>
      </c>
      <c r="AH33" s="13" t="s">
        <v>101</v>
      </c>
      <c r="AI33" s="51" t="s">
        <v>102</v>
      </c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1"/>
      <c r="BD33" s="51"/>
      <c r="BE33" s="51"/>
      <c r="BF33" s="51"/>
      <c r="BG33" s="51"/>
      <c r="BH33" s="51"/>
      <c r="BI33" s="51"/>
      <c r="BJ33" s="51"/>
      <c r="BK33" s="51"/>
      <c r="BL33" s="51"/>
      <c r="BM33" s="15">
        <f>SUM(BM34:BM39)</f>
        <v>0</v>
      </c>
      <c r="BN33" s="15">
        <f>SUM(BN34:BN39)</f>
        <v>0</v>
      </c>
    </row>
    <row r="34" spans="1:66" s="10" customFormat="1" ht="15" customHeight="1">
      <c r="A34" s="16" t="s">
        <v>103</v>
      </c>
      <c r="B34" s="52" t="s">
        <v>104</v>
      </c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17">
        <v>0</v>
      </c>
      <c r="AG34" s="17">
        <v>0</v>
      </c>
      <c r="AH34" s="18" t="s">
        <v>105</v>
      </c>
      <c r="AI34" s="53" t="s">
        <v>106</v>
      </c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  <c r="BF34" s="53"/>
      <c r="BG34" s="53"/>
      <c r="BH34" s="53"/>
      <c r="BI34" s="53"/>
      <c r="BJ34" s="53"/>
      <c r="BK34" s="53"/>
      <c r="BL34" s="53"/>
      <c r="BM34" s="17">
        <v>0</v>
      </c>
      <c r="BN34" s="17">
        <v>0</v>
      </c>
    </row>
    <row r="35" spans="1:66" s="10" customFormat="1" ht="15" customHeight="1">
      <c r="A35" s="16" t="s">
        <v>107</v>
      </c>
      <c r="B35" s="52" t="s">
        <v>108</v>
      </c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17">
        <v>0</v>
      </c>
      <c r="AG35" s="17">
        <v>0</v>
      </c>
      <c r="AH35" s="18" t="s">
        <v>109</v>
      </c>
      <c r="AI35" s="53" t="s">
        <v>110</v>
      </c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 s="53"/>
      <c r="BD35" s="53"/>
      <c r="BE35" s="53"/>
      <c r="BF35" s="53"/>
      <c r="BG35" s="53"/>
      <c r="BH35" s="53"/>
      <c r="BI35" s="53"/>
      <c r="BJ35" s="53"/>
      <c r="BK35" s="53"/>
      <c r="BL35" s="53"/>
      <c r="BM35" s="17">
        <v>0</v>
      </c>
      <c r="BN35" s="17">
        <v>0</v>
      </c>
    </row>
    <row r="36" spans="1:66" s="10" customFormat="1" ht="15" customHeight="1">
      <c r="A36" s="11" t="s">
        <v>111</v>
      </c>
      <c r="B36" s="51" t="s">
        <v>112</v>
      </c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15">
        <v>0</v>
      </c>
      <c r="AG36" s="15">
        <v>0</v>
      </c>
      <c r="AH36" s="18" t="s">
        <v>113</v>
      </c>
      <c r="AI36" s="53" t="s">
        <v>114</v>
      </c>
      <c r="AJ36" s="53"/>
      <c r="AK36" s="53"/>
      <c r="AL36" s="53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3"/>
      <c r="AX36" s="53"/>
      <c r="AY36" s="53"/>
      <c r="AZ36" s="53"/>
      <c r="BA36" s="53"/>
      <c r="BB36" s="53"/>
      <c r="BC36" s="53"/>
      <c r="BD36" s="53"/>
      <c r="BE36" s="53"/>
      <c r="BF36" s="53"/>
      <c r="BG36" s="53"/>
      <c r="BH36" s="53"/>
      <c r="BI36" s="53"/>
      <c r="BJ36" s="53"/>
      <c r="BK36" s="53"/>
      <c r="BL36" s="53"/>
      <c r="BM36" s="17">
        <v>0</v>
      </c>
      <c r="BN36" s="17">
        <v>0</v>
      </c>
    </row>
    <row r="37" spans="1:66" s="10" customFormat="1" ht="15" customHeight="1">
      <c r="A37" s="16" t="s">
        <v>115</v>
      </c>
      <c r="B37" s="52" t="s">
        <v>116</v>
      </c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17">
        <v>0</v>
      </c>
      <c r="AG37" s="17">
        <v>0</v>
      </c>
      <c r="AH37" s="18" t="s">
        <v>117</v>
      </c>
      <c r="AI37" s="53" t="s">
        <v>118</v>
      </c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  <c r="BF37" s="53"/>
      <c r="BG37" s="53"/>
      <c r="BH37" s="53"/>
      <c r="BI37" s="53"/>
      <c r="BJ37" s="53"/>
      <c r="BK37" s="53"/>
      <c r="BL37" s="53"/>
      <c r="BM37" s="17">
        <v>0</v>
      </c>
      <c r="BN37" s="17">
        <v>0</v>
      </c>
    </row>
    <row r="38" spans="1:66" s="10" customFormat="1" ht="15" customHeight="1">
      <c r="A38" s="11" t="s">
        <v>119</v>
      </c>
      <c r="B38" s="51" t="s">
        <v>120</v>
      </c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15">
        <f>SUM(AF39:AF40)</f>
        <v>0</v>
      </c>
      <c r="AG38" s="15">
        <f>SUM(AG39:AG40)</f>
        <v>0</v>
      </c>
      <c r="AH38" s="18" t="s">
        <v>121</v>
      </c>
      <c r="AI38" s="53" t="s">
        <v>122</v>
      </c>
      <c r="AJ38" s="53"/>
      <c r="AK38" s="53"/>
      <c r="AL38" s="53"/>
      <c r="AM38" s="53"/>
      <c r="AN38" s="53"/>
      <c r="AO38" s="53"/>
      <c r="AP38" s="53"/>
      <c r="AQ38" s="53"/>
      <c r="AR38" s="53"/>
      <c r="AS38" s="53"/>
      <c r="AT38" s="53"/>
      <c r="AU38" s="53"/>
      <c r="AV38" s="53"/>
      <c r="AW38" s="53"/>
      <c r="AX38" s="53"/>
      <c r="AY38" s="53"/>
      <c r="AZ38" s="53"/>
      <c r="BA38" s="53"/>
      <c r="BB38" s="53"/>
      <c r="BC38" s="53"/>
      <c r="BD38" s="53"/>
      <c r="BE38" s="53"/>
      <c r="BF38" s="53"/>
      <c r="BG38" s="53"/>
      <c r="BH38" s="53"/>
      <c r="BI38" s="53"/>
      <c r="BJ38" s="53"/>
      <c r="BK38" s="53"/>
      <c r="BL38" s="53"/>
      <c r="BM38" s="17">
        <v>0</v>
      </c>
      <c r="BN38" s="17">
        <v>0</v>
      </c>
    </row>
    <row r="39" spans="1:66" s="10" customFormat="1" ht="15" customHeight="1">
      <c r="A39" s="16" t="s">
        <v>123</v>
      </c>
      <c r="B39" s="52" t="s">
        <v>124</v>
      </c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17">
        <v>0</v>
      </c>
      <c r="AG39" s="17">
        <v>0</v>
      </c>
      <c r="AH39" s="18" t="s">
        <v>125</v>
      </c>
      <c r="AI39" s="53" t="s">
        <v>126</v>
      </c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3"/>
      <c r="BF39" s="53"/>
      <c r="BG39" s="53"/>
      <c r="BH39" s="53"/>
      <c r="BI39" s="53"/>
      <c r="BJ39" s="53"/>
      <c r="BK39" s="53"/>
      <c r="BL39" s="53"/>
      <c r="BM39" s="17">
        <v>0</v>
      </c>
      <c r="BN39" s="17">
        <v>0</v>
      </c>
    </row>
    <row r="40" spans="1:66" s="10" customFormat="1" ht="15" customHeight="1">
      <c r="A40" s="16" t="s">
        <v>127</v>
      </c>
      <c r="B40" s="53" t="s">
        <v>128</v>
      </c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17">
        <v>0</v>
      </c>
      <c r="AG40" s="17">
        <v>0</v>
      </c>
      <c r="AH40" s="13" t="s">
        <v>129</v>
      </c>
      <c r="AI40" s="51" t="s">
        <v>130</v>
      </c>
      <c r="AJ40" s="51"/>
      <c r="AK40" s="51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  <c r="BB40" s="51"/>
      <c r="BC40" s="51"/>
      <c r="BD40" s="51"/>
      <c r="BE40" s="51"/>
      <c r="BF40" s="51"/>
      <c r="BG40" s="51"/>
      <c r="BH40" s="51"/>
      <c r="BI40" s="51"/>
      <c r="BJ40" s="51"/>
      <c r="BK40" s="51"/>
      <c r="BL40" s="51"/>
      <c r="BM40" s="15">
        <f>SUM(BM41:BM43)</f>
        <v>0</v>
      </c>
      <c r="BN40" s="15">
        <f>SUM(BN41:BN43)</f>
        <v>0</v>
      </c>
    </row>
    <row r="41" spans="1:66" s="10" customFormat="1" ht="15" customHeight="1">
      <c r="A41" s="11" t="s">
        <v>131</v>
      </c>
      <c r="B41" s="51" t="s">
        <v>132</v>
      </c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15">
        <f>SUM(AF42:AF45)</f>
        <v>0</v>
      </c>
      <c r="AG41" s="15">
        <f>SUM(AG42:AG45)</f>
        <v>0</v>
      </c>
      <c r="AH41" s="18" t="s">
        <v>133</v>
      </c>
      <c r="AI41" s="53" t="s">
        <v>134</v>
      </c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17">
        <v>0</v>
      </c>
      <c r="BN41" s="17">
        <v>0</v>
      </c>
    </row>
    <row r="42" spans="1:66" s="10" customFormat="1" ht="15" customHeight="1">
      <c r="A42" s="16" t="s">
        <v>135</v>
      </c>
      <c r="B42" s="53" t="s">
        <v>136</v>
      </c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17">
        <v>0</v>
      </c>
      <c r="AG42" s="17">
        <v>0</v>
      </c>
      <c r="AH42" s="18" t="s">
        <v>137</v>
      </c>
      <c r="AI42" s="53" t="s">
        <v>138</v>
      </c>
      <c r="AJ42" s="53"/>
      <c r="AK42" s="53"/>
      <c r="AL42" s="53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53"/>
      <c r="BB42" s="53"/>
      <c r="BC42" s="53"/>
      <c r="BD42" s="53"/>
      <c r="BE42" s="53"/>
      <c r="BF42" s="53"/>
      <c r="BG42" s="53"/>
      <c r="BH42" s="53"/>
      <c r="BI42" s="53"/>
      <c r="BJ42" s="53"/>
      <c r="BK42" s="53"/>
      <c r="BL42" s="53"/>
      <c r="BM42" s="17">
        <v>0</v>
      </c>
      <c r="BN42" s="17">
        <v>0</v>
      </c>
    </row>
    <row r="43" spans="1:66" s="10" customFormat="1" ht="15" customHeight="1">
      <c r="A43" s="16" t="s">
        <v>139</v>
      </c>
      <c r="B43" s="53" t="s">
        <v>140</v>
      </c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17">
        <v>0</v>
      </c>
      <c r="AG43" s="17">
        <v>0</v>
      </c>
      <c r="AH43" s="18" t="s">
        <v>141</v>
      </c>
      <c r="AI43" s="53" t="s">
        <v>142</v>
      </c>
      <c r="AJ43" s="53"/>
      <c r="AK43" s="53"/>
      <c r="AL43" s="53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53"/>
      <c r="BB43" s="53"/>
      <c r="BC43" s="53"/>
      <c r="BD43" s="53"/>
      <c r="BE43" s="53"/>
      <c r="BF43" s="53"/>
      <c r="BG43" s="53"/>
      <c r="BH43" s="53"/>
      <c r="BI43" s="53"/>
      <c r="BJ43" s="53"/>
      <c r="BK43" s="53"/>
      <c r="BL43" s="53"/>
      <c r="BM43" s="17">
        <v>0</v>
      </c>
      <c r="BN43" s="17">
        <v>0</v>
      </c>
    </row>
    <row r="44" spans="1:66" s="10" customFormat="1" ht="15" customHeight="1">
      <c r="A44" s="16" t="s">
        <v>143</v>
      </c>
      <c r="B44" s="53" t="s">
        <v>144</v>
      </c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17">
        <v>0</v>
      </c>
      <c r="AG44" s="17">
        <v>0</v>
      </c>
      <c r="AH44" s="13" t="s">
        <v>145</v>
      </c>
      <c r="AI44" s="51" t="s">
        <v>146</v>
      </c>
      <c r="AJ44" s="51"/>
      <c r="AK44" s="51"/>
      <c r="AL44" s="51"/>
      <c r="AM44" s="51"/>
      <c r="AN44" s="51"/>
      <c r="AO44" s="51"/>
      <c r="AP44" s="51"/>
      <c r="AQ44" s="51"/>
      <c r="AR44" s="51"/>
      <c r="AS44" s="51"/>
      <c r="AT44" s="51"/>
      <c r="AU44" s="51"/>
      <c r="AV44" s="51"/>
      <c r="AW44" s="51"/>
      <c r="AX44" s="51"/>
      <c r="AY44" s="51"/>
      <c r="AZ44" s="51"/>
      <c r="BA44" s="51"/>
      <c r="BB44" s="51"/>
      <c r="BC44" s="51"/>
      <c r="BD44" s="51"/>
      <c r="BE44" s="51"/>
      <c r="BF44" s="51"/>
      <c r="BG44" s="51"/>
      <c r="BH44" s="51"/>
      <c r="BI44" s="51"/>
      <c r="BJ44" s="51"/>
      <c r="BK44" s="51"/>
      <c r="BL44" s="51"/>
      <c r="BM44" s="15">
        <f>SUM(BM45:BM47)</f>
        <v>7880.1</v>
      </c>
      <c r="BN44" s="15">
        <f>SUM(BN45:BN47)</f>
        <v>3500</v>
      </c>
    </row>
    <row r="45" spans="1:66" s="10" customFormat="1" ht="15" customHeight="1">
      <c r="A45" s="16" t="s">
        <v>147</v>
      </c>
      <c r="B45" s="59" t="s">
        <v>148</v>
      </c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19">
        <v>0</v>
      </c>
      <c r="AG45" s="19">
        <v>0</v>
      </c>
      <c r="AH45" s="20" t="s">
        <v>149</v>
      </c>
      <c r="AI45" s="53" t="s">
        <v>150</v>
      </c>
      <c r="AJ45" s="53"/>
      <c r="AK45" s="53"/>
      <c r="AL45" s="53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3"/>
      <c r="AX45" s="53"/>
      <c r="AY45" s="53"/>
      <c r="AZ45" s="53"/>
      <c r="BA45" s="53"/>
      <c r="BB45" s="53"/>
      <c r="BC45" s="53"/>
      <c r="BD45" s="53"/>
      <c r="BE45" s="53"/>
      <c r="BF45" s="53"/>
      <c r="BG45" s="53"/>
      <c r="BH45" s="53"/>
      <c r="BI45" s="53"/>
      <c r="BJ45" s="53"/>
      <c r="BK45" s="53"/>
      <c r="BL45" s="53"/>
      <c r="BM45" s="17">
        <v>7880.1</v>
      </c>
      <c r="BN45" s="17">
        <v>3500</v>
      </c>
    </row>
    <row r="46" spans="1:66" s="10" customFormat="1" ht="15" customHeight="1">
      <c r="A46" s="16"/>
      <c r="B46" s="60" t="s">
        <v>151</v>
      </c>
      <c r="C46" s="60"/>
      <c r="D46" s="60"/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21">
        <f>AF8+AF16+AF24+AF30+AF36+AF38+AF41</f>
        <v>13505386.970000001</v>
      </c>
      <c r="AG46" s="21">
        <f>AG8+AG16+AG24+AG30+AG36+AG38+AG41</f>
        <v>14912537.98</v>
      </c>
      <c r="AH46" s="22" t="s">
        <v>152</v>
      </c>
      <c r="AI46" s="53" t="s">
        <v>153</v>
      </c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3"/>
      <c r="BF46" s="53"/>
      <c r="BG46" s="53"/>
      <c r="BH46" s="53"/>
      <c r="BI46" s="53"/>
      <c r="BJ46" s="53"/>
      <c r="BK46" s="53"/>
      <c r="BL46" s="53"/>
      <c r="BM46" s="17">
        <v>0</v>
      </c>
      <c r="BN46" s="17">
        <v>0</v>
      </c>
    </row>
    <row r="47" spans="1:66" s="10" customFormat="1" ht="15" customHeight="1">
      <c r="A47" s="11" t="s">
        <v>154</v>
      </c>
      <c r="B47" s="50" t="s">
        <v>155</v>
      </c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21"/>
      <c r="AG47" s="21"/>
      <c r="AH47" s="23" t="s">
        <v>156</v>
      </c>
      <c r="AI47" s="61" t="s">
        <v>157</v>
      </c>
      <c r="AJ47" s="61"/>
      <c r="AK47" s="61"/>
      <c r="AL47" s="61"/>
      <c r="AM47" s="61"/>
      <c r="AN47" s="61"/>
      <c r="AO47" s="61"/>
      <c r="AP47" s="61"/>
      <c r="AQ47" s="61"/>
      <c r="AR47" s="61"/>
      <c r="AS47" s="61"/>
      <c r="AT47" s="61"/>
      <c r="AU47" s="61"/>
      <c r="AV47" s="61"/>
      <c r="AW47" s="61"/>
      <c r="AX47" s="61"/>
      <c r="AY47" s="61"/>
      <c r="AZ47" s="61"/>
      <c r="BA47" s="61"/>
      <c r="BB47" s="61"/>
      <c r="BC47" s="61"/>
      <c r="BD47" s="61"/>
      <c r="BE47" s="61"/>
      <c r="BF47" s="61"/>
      <c r="BG47" s="61"/>
      <c r="BH47" s="61"/>
      <c r="BI47" s="61"/>
      <c r="BJ47" s="61"/>
      <c r="BK47" s="61"/>
      <c r="BL47" s="61"/>
      <c r="BM47" s="19">
        <v>0</v>
      </c>
      <c r="BN47" s="19">
        <v>0</v>
      </c>
    </row>
    <row r="48" spans="1:66" s="10" customFormat="1" ht="15" customHeight="1">
      <c r="A48" s="11" t="s">
        <v>158</v>
      </c>
      <c r="B48" s="51" t="s">
        <v>159</v>
      </c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  <c r="X48" s="51"/>
      <c r="Y48" s="51"/>
      <c r="Z48" s="51"/>
      <c r="AA48" s="51"/>
      <c r="AB48" s="51"/>
      <c r="AC48" s="51"/>
      <c r="AD48" s="51"/>
      <c r="AE48" s="51"/>
      <c r="AF48" s="15">
        <f>SUM(AF49:AF52)</f>
        <v>0</v>
      </c>
      <c r="AG48" s="15">
        <f>SUM(AG49:AG52)</f>
        <v>0</v>
      </c>
      <c r="AH48" s="9"/>
      <c r="AI48" s="62" t="s">
        <v>160</v>
      </c>
      <c r="AJ48" s="62"/>
      <c r="AK48" s="62"/>
      <c r="AL48" s="62"/>
      <c r="AM48" s="62"/>
      <c r="AN48" s="62"/>
      <c r="AO48" s="62"/>
      <c r="AP48" s="62"/>
      <c r="AQ48" s="62"/>
      <c r="AR48" s="62"/>
      <c r="AS48" s="62"/>
      <c r="AT48" s="62"/>
      <c r="AU48" s="62"/>
      <c r="AV48" s="62"/>
      <c r="AW48" s="62"/>
      <c r="AX48" s="62"/>
      <c r="AY48" s="62"/>
      <c r="AZ48" s="62"/>
      <c r="BA48" s="62"/>
      <c r="BB48" s="62"/>
      <c r="BC48" s="62"/>
      <c r="BD48" s="62"/>
      <c r="BE48" s="62"/>
      <c r="BF48" s="62"/>
      <c r="BG48" s="62"/>
      <c r="BH48" s="62"/>
      <c r="BI48" s="62"/>
      <c r="BJ48" s="62"/>
      <c r="BK48" s="62"/>
      <c r="BL48" s="62"/>
      <c r="BM48" s="21">
        <f>BM8+BM18+BM22+BM26+BM29+BM33+BM40+BM44</f>
        <v>23577129.490000002</v>
      </c>
      <c r="BN48" s="21">
        <f>BN8+BN18+BN22+BN26+BN29+BN33+BN40+BN44</f>
        <v>21294142.009999998</v>
      </c>
    </row>
    <row r="49" spans="1:66" s="10" customFormat="1" ht="15" customHeight="1">
      <c r="A49" s="16" t="s">
        <v>161</v>
      </c>
      <c r="B49" s="53" t="s">
        <v>162</v>
      </c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17">
        <v>0</v>
      </c>
      <c r="AG49" s="17">
        <v>0</v>
      </c>
      <c r="AH49" s="9" t="s">
        <v>163</v>
      </c>
      <c r="AI49" s="50" t="s">
        <v>164</v>
      </c>
      <c r="AJ49" s="50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50"/>
      <c r="AW49" s="50"/>
      <c r="AX49" s="50"/>
      <c r="AY49" s="50"/>
      <c r="AZ49" s="50"/>
      <c r="BA49" s="50"/>
      <c r="BB49" s="50"/>
      <c r="BC49" s="50"/>
      <c r="BD49" s="50"/>
      <c r="BE49" s="50"/>
      <c r="BF49" s="50"/>
      <c r="BG49" s="50"/>
      <c r="BH49" s="50"/>
      <c r="BI49" s="50"/>
      <c r="BJ49" s="50"/>
      <c r="BK49" s="50"/>
      <c r="BL49" s="50"/>
      <c r="BM49" s="12"/>
      <c r="BN49" s="12"/>
    </row>
    <row r="50" spans="1:66" s="10" customFormat="1" ht="15" customHeight="1">
      <c r="A50" s="16" t="s">
        <v>165</v>
      </c>
      <c r="B50" s="53" t="s">
        <v>166</v>
      </c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17">
        <v>0</v>
      </c>
      <c r="AG50" s="17">
        <v>0</v>
      </c>
      <c r="AH50" s="13" t="s">
        <v>167</v>
      </c>
      <c r="AI50" s="51" t="s">
        <v>168</v>
      </c>
      <c r="AJ50" s="51"/>
      <c r="AK50" s="51"/>
      <c r="AL50" s="51"/>
      <c r="AM50" s="51"/>
      <c r="AN50" s="51"/>
      <c r="AO50" s="51"/>
      <c r="AP50" s="51"/>
      <c r="AQ50" s="51"/>
      <c r="AR50" s="51"/>
      <c r="AS50" s="51"/>
      <c r="AT50" s="51"/>
      <c r="AU50" s="51"/>
      <c r="AV50" s="51"/>
      <c r="AW50" s="51"/>
      <c r="AX50" s="51"/>
      <c r="AY50" s="51"/>
      <c r="AZ50" s="51"/>
      <c r="BA50" s="51"/>
      <c r="BB50" s="51"/>
      <c r="BC50" s="51"/>
      <c r="BD50" s="51"/>
      <c r="BE50" s="51"/>
      <c r="BF50" s="51"/>
      <c r="BG50" s="51"/>
      <c r="BH50" s="51"/>
      <c r="BI50" s="51"/>
      <c r="BJ50" s="51"/>
      <c r="BK50" s="51"/>
      <c r="BL50" s="51"/>
      <c r="BM50" s="15">
        <f>SUM(BM51:BM52)</f>
        <v>0</v>
      </c>
      <c r="BN50" s="15">
        <f>SUM(BN51:BN52)</f>
        <v>0</v>
      </c>
    </row>
    <row r="51" spans="1:66" s="10" customFormat="1" ht="15" customHeight="1">
      <c r="A51" s="16" t="s">
        <v>169</v>
      </c>
      <c r="B51" s="53" t="s">
        <v>170</v>
      </c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17">
        <v>0</v>
      </c>
      <c r="AG51" s="17">
        <v>0</v>
      </c>
      <c r="AH51" s="18" t="s">
        <v>171</v>
      </c>
      <c r="AI51" s="53" t="s">
        <v>172</v>
      </c>
      <c r="AJ51" s="53"/>
      <c r="AK51" s="53"/>
      <c r="AL51" s="53"/>
      <c r="AM51" s="53"/>
      <c r="AN51" s="53"/>
      <c r="AO51" s="53"/>
      <c r="AP51" s="53"/>
      <c r="AQ51" s="53"/>
      <c r="AR51" s="53"/>
      <c r="AS51" s="53"/>
      <c r="AT51" s="53"/>
      <c r="AU51" s="53"/>
      <c r="AV51" s="53"/>
      <c r="AW51" s="53"/>
      <c r="AX51" s="53"/>
      <c r="AY51" s="53"/>
      <c r="AZ51" s="53"/>
      <c r="BA51" s="53"/>
      <c r="BB51" s="53"/>
      <c r="BC51" s="53"/>
      <c r="BD51" s="53"/>
      <c r="BE51" s="53"/>
      <c r="BF51" s="53"/>
      <c r="BG51" s="53"/>
      <c r="BH51" s="53"/>
      <c r="BI51" s="53"/>
      <c r="BJ51" s="53"/>
      <c r="BK51" s="53"/>
      <c r="BL51" s="53"/>
      <c r="BM51" s="17">
        <v>0</v>
      </c>
      <c r="BN51" s="17">
        <v>0</v>
      </c>
    </row>
    <row r="52" spans="1:66" s="10" customFormat="1" ht="15" customHeight="1">
      <c r="A52" s="16" t="s">
        <v>173</v>
      </c>
      <c r="B52" s="53" t="s">
        <v>174</v>
      </c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  <c r="AE52" s="53"/>
      <c r="AF52" s="17">
        <v>0</v>
      </c>
      <c r="AG52" s="17">
        <v>0</v>
      </c>
      <c r="AH52" s="18" t="s">
        <v>175</v>
      </c>
      <c r="AI52" s="53" t="s">
        <v>176</v>
      </c>
      <c r="AJ52" s="53"/>
      <c r="AK52" s="53"/>
      <c r="AL52" s="53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3"/>
      <c r="AX52" s="53"/>
      <c r="AY52" s="53"/>
      <c r="AZ52" s="53"/>
      <c r="BA52" s="53"/>
      <c r="BB52" s="53"/>
      <c r="BC52" s="53"/>
      <c r="BD52" s="53"/>
      <c r="BE52" s="53"/>
      <c r="BF52" s="53"/>
      <c r="BG52" s="53"/>
      <c r="BH52" s="53"/>
      <c r="BI52" s="53"/>
      <c r="BJ52" s="53"/>
      <c r="BK52" s="53"/>
      <c r="BL52" s="53"/>
      <c r="BM52" s="17">
        <v>0</v>
      </c>
      <c r="BN52" s="17">
        <v>0</v>
      </c>
    </row>
    <row r="53" spans="1:66" s="10" customFormat="1" ht="15" customHeight="1">
      <c r="A53" s="11" t="s">
        <v>177</v>
      </c>
      <c r="B53" s="51" t="s">
        <v>178</v>
      </c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15">
        <f>SUM(AF54:AF58)</f>
        <v>0</v>
      </c>
      <c r="AG53" s="15">
        <f>SUM(AG54:AG58)</f>
        <v>0</v>
      </c>
      <c r="AH53" s="13" t="s">
        <v>179</v>
      </c>
      <c r="AI53" s="51" t="s">
        <v>180</v>
      </c>
      <c r="AJ53" s="51"/>
      <c r="AK53" s="51"/>
      <c r="AL53" s="51"/>
      <c r="AM53" s="51"/>
      <c r="AN53" s="51"/>
      <c r="AO53" s="51"/>
      <c r="AP53" s="51"/>
      <c r="AQ53" s="51"/>
      <c r="AR53" s="51"/>
      <c r="AS53" s="51"/>
      <c r="AT53" s="51"/>
      <c r="AU53" s="51"/>
      <c r="AV53" s="51"/>
      <c r="AW53" s="51"/>
      <c r="AX53" s="51"/>
      <c r="AY53" s="51"/>
      <c r="AZ53" s="51"/>
      <c r="BA53" s="51"/>
      <c r="BB53" s="51"/>
      <c r="BC53" s="51"/>
      <c r="BD53" s="51"/>
      <c r="BE53" s="51"/>
      <c r="BF53" s="51"/>
      <c r="BG53" s="51"/>
      <c r="BH53" s="51"/>
      <c r="BI53" s="51"/>
      <c r="BJ53" s="51"/>
      <c r="BK53" s="51"/>
      <c r="BL53" s="51"/>
      <c r="BM53" s="15">
        <f>SUM(BM54:BM56)</f>
        <v>0</v>
      </c>
      <c r="BN53" s="15">
        <f>SUM(BN54:BN56)</f>
        <v>0</v>
      </c>
    </row>
    <row r="54" spans="1:66" s="10" customFormat="1" ht="15" customHeight="1">
      <c r="A54" s="16" t="s">
        <v>181</v>
      </c>
      <c r="B54" s="53" t="s">
        <v>182</v>
      </c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17">
        <v>0</v>
      </c>
      <c r="AG54" s="17">
        <v>0</v>
      </c>
      <c r="AH54" s="18" t="s">
        <v>183</v>
      </c>
      <c r="AI54" s="53" t="s">
        <v>184</v>
      </c>
      <c r="AJ54" s="53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  <c r="AY54" s="53"/>
      <c r="AZ54" s="53"/>
      <c r="BA54" s="53"/>
      <c r="BB54" s="53"/>
      <c r="BC54" s="53"/>
      <c r="BD54" s="53"/>
      <c r="BE54" s="53"/>
      <c r="BF54" s="53"/>
      <c r="BG54" s="53"/>
      <c r="BH54" s="53"/>
      <c r="BI54" s="53"/>
      <c r="BJ54" s="53"/>
      <c r="BK54" s="53"/>
      <c r="BL54" s="53"/>
      <c r="BM54" s="17">
        <v>0</v>
      </c>
      <c r="BN54" s="17">
        <v>0</v>
      </c>
    </row>
    <row r="55" spans="1:66" s="10" customFormat="1" ht="15" customHeight="1">
      <c r="A55" s="16" t="s">
        <v>185</v>
      </c>
      <c r="B55" s="53" t="s">
        <v>186</v>
      </c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17">
        <v>0</v>
      </c>
      <c r="AG55" s="17">
        <v>0</v>
      </c>
      <c r="AH55" s="18" t="s">
        <v>187</v>
      </c>
      <c r="AI55" s="53" t="s">
        <v>188</v>
      </c>
      <c r="AJ55" s="53"/>
      <c r="AK55" s="53"/>
      <c r="AL55" s="53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3"/>
      <c r="AX55" s="53"/>
      <c r="AY55" s="53"/>
      <c r="AZ55" s="53"/>
      <c r="BA55" s="53"/>
      <c r="BB55" s="53"/>
      <c r="BC55" s="53"/>
      <c r="BD55" s="53"/>
      <c r="BE55" s="53"/>
      <c r="BF55" s="53"/>
      <c r="BG55" s="53"/>
      <c r="BH55" s="53"/>
      <c r="BI55" s="53"/>
      <c r="BJ55" s="53"/>
      <c r="BK55" s="53"/>
      <c r="BL55" s="53"/>
      <c r="BM55" s="17">
        <v>0</v>
      </c>
      <c r="BN55" s="17">
        <v>0</v>
      </c>
    </row>
    <row r="56" spans="1:66" s="10" customFormat="1" ht="15" customHeight="1">
      <c r="A56" s="16" t="s">
        <v>189</v>
      </c>
      <c r="B56" s="53" t="s">
        <v>190</v>
      </c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17">
        <v>0</v>
      </c>
      <c r="AG56" s="17">
        <v>0</v>
      </c>
      <c r="AH56" s="18" t="s">
        <v>191</v>
      </c>
      <c r="AI56" s="53" t="s">
        <v>192</v>
      </c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  <c r="AZ56" s="53"/>
      <c r="BA56" s="53"/>
      <c r="BB56" s="53"/>
      <c r="BC56" s="53"/>
      <c r="BD56" s="53"/>
      <c r="BE56" s="53"/>
      <c r="BF56" s="53"/>
      <c r="BG56" s="53"/>
      <c r="BH56" s="53"/>
      <c r="BI56" s="53"/>
      <c r="BJ56" s="53"/>
      <c r="BK56" s="53"/>
      <c r="BL56" s="53"/>
      <c r="BM56" s="17">
        <v>0</v>
      </c>
      <c r="BN56" s="17">
        <v>0</v>
      </c>
    </row>
    <row r="57" spans="1:66" s="10" customFormat="1" ht="15" customHeight="1">
      <c r="A57" s="16" t="s">
        <v>193</v>
      </c>
      <c r="B57" s="53" t="s">
        <v>194</v>
      </c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3"/>
      <c r="AF57" s="17">
        <v>0</v>
      </c>
      <c r="AG57" s="17">
        <v>0</v>
      </c>
      <c r="AH57" s="13" t="s">
        <v>195</v>
      </c>
      <c r="AI57" s="51" t="s">
        <v>196</v>
      </c>
      <c r="AJ57" s="51"/>
      <c r="AK57" s="51"/>
      <c r="AL57" s="51"/>
      <c r="AM57" s="51"/>
      <c r="AN57" s="51"/>
      <c r="AO57" s="51"/>
      <c r="AP57" s="51"/>
      <c r="AQ57" s="51"/>
      <c r="AR57" s="51"/>
      <c r="AS57" s="51"/>
      <c r="AT57" s="51"/>
      <c r="AU57" s="51"/>
      <c r="AV57" s="51"/>
      <c r="AW57" s="51"/>
      <c r="AX57" s="51"/>
      <c r="AY57" s="51"/>
      <c r="AZ57" s="51"/>
      <c r="BA57" s="51"/>
      <c r="BB57" s="51"/>
      <c r="BC57" s="51"/>
      <c r="BD57" s="51"/>
      <c r="BE57" s="51"/>
      <c r="BF57" s="51"/>
      <c r="BG57" s="51"/>
      <c r="BH57" s="51"/>
      <c r="BI57" s="51"/>
      <c r="BJ57" s="51"/>
      <c r="BK57" s="51"/>
      <c r="BL57" s="51"/>
      <c r="BM57" s="15">
        <f>SUM(BM58:BM62)</f>
        <v>40204476.890000001</v>
      </c>
      <c r="BN57" s="15">
        <f>SUM(BN58:BN62)</f>
        <v>46470109.649999999</v>
      </c>
    </row>
    <row r="58" spans="1:66" s="10" customFormat="1" ht="15" customHeight="1">
      <c r="A58" s="16" t="s">
        <v>197</v>
      </c>
      <c r="B58" s="53" t="s">
        <v>198</v>
      </c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  <c r="AE58" s="53"/>
      <c r="AF58" s="17">
        <v>0</v>
      </c>
      <c r="AG58" s="17">
        <v>0</v>
      </c>
      <c r="AH58" s="18" t="s">
        <v>199</v>
      </c>
      <c r="AI58" s="53" t="s">
        <v>200</v>
      </c>
      <c r="AJ58" s="53"/>
      <c r="AK58" s="53"/>
      <c r="AL58" s="53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3"/>
      <c r="AX58" s="53"/>
      <c r="AY58" s="53"/>
      <c r="AZ58" s="53"/>
      <c r="BA58" s="53"/>
      <c r="BB58" s="53"/>
      <c r="BC58" s="53"/>
      <c r="BD58" s="53"/>
      <c r="BE58" s="53"/>
      <c r="BF58" s="53"/>
      <c r="BG58" s="53"/>
      <c r="BH58" s="53"/>
      <c r="BI58" s="53"/>
      <c r="BJ58" s="53"/>
      <c r="BK58" s="53"/>
      <c r="BL58" s="53"/>
      <c r="BM58" s="17">
        <v>0</v>
      </c>
      <c r="BN58" s="17">
        <v>0</v>
      </c>
    </row>
    <row r="59" spans="1:66" s="10" customFormat="1" ht="15" customHeight="1">
      <c r="A59" s="11" t="s">
        <v>201</v>
      </c>
      <c r="B59" s="51" t="s">
        <v>202</v>
      </c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1"/>
      <c r="AC59" s="51"/>
      <c r="AD59" s="51"/>
      <c r="AE59" s="51"/>
      <c r="AF59" s="15">
        <f>SUM(AF60:AF66)</f>
        <v>542103547.63999999</v>
      </c>
      <c r="AG59" s="15">
        <f>SUM(AG60:AG66)</f>
        <v>531697717.35000002</v>
      </c>
      <c r="AH59" s="18" t="s">
        <v>203</v>
      </c>
      <c r="AI59" s="53" t="s">
        <v>204</v>
      </c>
      <c r="AJ59" s="53"/>
      <c r="AK59" s="53"/>
      <c r="AL59" s="53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3"/>
      <c r="AX59" s="53"/>
      <c r="AY59" s="53"/>
      <c r="AZ59" s="53"/>
      <c r="BA59" s="53"/>
      <c r="BB59" s="53"/>
      <c r="BC59" s="53"/>
      <c r="BD59" s="53"/>
      <c r="BE59" s="53"/>
      <c r="BF59" s="53"/>
      <c r="BG59" s="53"/>
      <c r="BH59" s="53"/>
      <c r="BI59" s="53"/>
      <c r="BJ59" s="53"/>
      <c r="BK59" s="53"/>
      <c r="BL59" s="53"/>
      <c r="BM59" s="17">
        <v>0</v>
      </c>
      <c r="BN59" s="17">
        <v>0</v>
      </c>
    </row>
    <row r="60" spans="1:66" s="10" customFormat="1" ht="15" customHeight="1">
      <c r="A60" s="16" t="s">
        <v>205</v>
      </c>
      <c r="B60" s="53" t="s">
        <v>206</v>
      </c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17">
        <v>5900000</v>
      </c>
      <c r="AG60" s="17">
        <v>5900000</v>
      </c>
      <c r="AH60" s="18" t="s">
        <v>207</v>
      </c>
      <c r="AI60" s="53" t="s">
        <v>208</v>
      </c>
      <c r="AJ60" s="53"/>
      <c r="AK60" s="53"/>
      <c r="AL60" s="53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3"/>
      <c r="AY60" s="53"/>
      <c r="AZ60" s="53"/>
      <c r="BA60" s="53"/>
      <c r="BB60" s="53"/>
      <c r="BC60" s="53"/>
      <c r="BD60" s="53"/>
      <c r="BE60" s="53"/>
      <c r="BF60" s="53"/>
      <c r="BG60" s="53"/>
      <c r="BH60" s="53"/>
      <c r="BI60" s="53"/>
      <c r="BJ60" s="53"/>
      <c r="BK60" s="53"/>
      <c r="BL60" s="53"/>
      <c r="BM60" s="17">
        <v>40204476.890000001</v>
      </c>
      <c r="BN60" s="17">
        <v>46470109.649999999</v>
      </c>
    </row>
    <row r="61" spans="1:66" s="10" customFormat="1" ht="15" customHeight="1">
      <c r="A61" s="16" t="s">
        <v>209</v>
      </c>
      <c r="B61" s="53" t="s">
        <v>210</v>
      </c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17">
        <v>578075.18000000005</v>
      </c>
      <c r="AG61" s="17">
        <v>578075.18000000005</v>
      </c>
      <c r="AH61" s="18" t="s">
        <v>211</v>
      </c>
      <c r="AI61" s="53" t="s">
        <v>212</v>
      </c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  <c r="BB61" s="53"/>
      <c r="BC61" s="53"/>
      <c r="BD61" s="53"/>
      <c r="BE61" s="53"/>
      <c r="BF61" s="53"/>
      <c r="BG61" s="53"/>
      <c r="BH61" s="53"/>
      <c r="BI61" s="53"/>
      <c r="BJ61" s="53"/>
      <c r="BK61" s="53"/>
      <c r="BL61" s="53"/>
      <c r="BM61" s="17">
        <v>0</v>
      </c>
      <c r="BN61" s="17">
        <v>0</v>
      </c>
    </row>
    <row r="62" spans="1:66" s="10" customFormat="1" ht="15" customHeight="1">
      <c r="A62" s="16" t="s">
        <v>213</v>
      </c>
      <c r="B62" s="53" t="s">
        <v>214</v>
      </c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53"/>
      <c r="AE62" s="53"/>
      <c r="AF62" s="17">
        <v>11297680.73</v>
      </c>
      <c r="AG62" s="17">
        <v>11297680.73</v>
      </c>
      <c r="AH62" s="18" t="s">
        <v>215</v>
      </c>
      <c r="AI62" s="53" t="s">
        <v>216</v>
      </c>
      <c r="AJ62" s="53"/>
      <c r="AK62" s="53"/>
      <c r="AL62" s="53"/>
      <c r="AM62" s="53"/>
      <c r="AN62" s="53"/>
      <c r="AO62" s="53"/>
      <c r="AP62" s="53"/>
      <c r="AQ62" s="53"/>
      <c r="AR62" s="53"/>
      <c r="AS62" s="53"/>
      <c r="AT62" s="53"/>
      <c r="AU62" s="53"/>
      <c r="AV62" s="53"/>
      <c r="AW62" s="53"/>
      <c r="AX62" s="53"/>
      <c r="AY62" s="53"/>
      <c r="AZ62" s="53"/>
      <c r="BA62" s="53"/>
      <c r="BB62" s="53"/>
      <c r="BC62" s="53"/>
      <c r="BD62" s="53"/>
      <c r="BE62" s="53"/>
      <c r="BF62" s="53"/>
      <c r="BG62" s="53"/>
      <c r="BH62" s="53"/>
      <c r="BI62" s="53"/>
      <c r="BJ62" s="53"/>
      <c r="BK62" s="53"/>
      <c r="BL62" s="53"/>
      <c r="BM62" s="17">
        <v>0</v>
      </c>
      <c r="BN62" s="17">
        <v>0</v>
      </c>
    </row>
    <row r="63" spans="1:66" s="10" customFormat="1" ht="15" customHeight="1">
      <c r="A63" s="16" t="s">
        <v>217</v>
      </c>
      <c r="B63" s="53" t="s">
        <v>218</v>
      </c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  <c r="AA63" s="53"/>
      <c r="AB63" s="53"/>
      <c r="AC63" s="53"/>
      <c r="AD63" s="53"/>
      <c r="AE63" s="53"/>
      <c r="AF63" s="17">
        <v>36641456.920000002</v>
      </c>
      <c r="AG63" s="17">
        <v>36641456.920000002</v>
      </c>
      <c r="AH63" s="13" t="s">
        <v>219</v>
      </c>
      <c r="AI63" s="51" t="s">
        <v>220</v>
      </c>
      <c r="AJ63" s="51"/>
      <c r="AK63" s="51"/>
      <c r="AL63" s="51"/>
      <c r="AM63" s="51"/>
      <c r="AN63" s="51"/>
      <c r="AO63" s="51"/>
      <c r="AP63" s="51"/>
      <c r="AQ63" s="51"/>
      <c r="AR63" s="51"/>
      <c r="AS63" s="51"/>
      <c r="AT63" s="51"/>
      <c r="AU63" s="51"/>
      <c r="AV63" s="51"/>
      <c r="AW63" s="51"/>
      <c r="AX63" s="51"/>
      <c r="AY63" s="51"/>
      <c r="AZ63" s="51"/>
      <c r="BA63" s="51"/>
      <c r="BB63" s="51"/>
      <c r="BC63" s="51"/>
      <c r="BD63" s="51"/>
      <c r="BE63" s="51"/>
      <c r="BF63" s="51"/>
      <c r="BG63" s="51"/>
      <c r="BH63" s="51"/>
      <c r="BI63" s="51"/>
      <c r="BJ63" s="51"/>
      <c r="BK63" s="51"/>
      <c r="BL63" s="51"/>
      <c r="BM63" s="15">
        <f>SUM(BM64:BM66)</f>
        <v>0</v>
      </c>
      <c r="BN63" s="15">
        <f>SUM(BN64:BN66)</f>
        <v>0</v>
      </c>
    </row>
    <row r="64" spans="1:66" s="10" customFormat="1" ht="15" customHeight="1">
      <c r="A64" s="16" t="s">
        <v>221</v>
      </c>
      <c r="B64" s="53" t="s">
        <v>222</v>
      </c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  <c r="AA64" s="53"/>
      <c r="AB64" s="53"/>
      <c r="AC64" s="53"/>
      <c r="AD64" s="53"/>
      <c r="AE64" s="53"/>
      <c r="AF64" s="17">
        <v>462869084.92000002</v>
      </c>
      <c r="AG64" s="17">
        <v>455124322.54000002</v>
      </c>
      <c r="AH64" s="18" t="s">
        <v>223</v>
      </c>
      <c r="AI64" s="53" t="s">
        <v>224</v>
      </c>
      <c r="AJ64" s="53"/>
      <c r="AK64" s="53"/>
      <c r="AL64" s="53"/>
      <c r="AM64" s="53"/>
      <c r="AN64" s="53"/>
      <c r="AO64" s="53"/>
      <c r="AP64" s="53"/>
      <c r="AQ64" s="53"/>
      <c r="AR64" s="53"/>
      <c r="AS64" s="53"/>
      <c r="AT64" s="53"/>
      <c r="AU64" s="53"/>
      <c r="AV64" s="53"/>
      <c r="AW64" s="53"/>
      <c r="AX64" s="53"/>
      <c r="AY64" s="53"/>
      <c r="AZ64" s="53"/>
      <c r="BA64" s="53"/>
      <c r="BB64" s="53"/>
      <c r="BC64" s="53"/>
      <c r="BD64" s="53"/>
      <c r="BE64" s="53"/>
      <c r="BF64" s="53"/>
      <c r="BG64" s="53"/>
      <c r="BH64" s="53"/>
      <c r="BI64" s="53"/>
      <c r="BJ64" s="53"/>
      <c r="BK64" s="53"/>
      <c r="BL64" s="53"/>
      <c r="BM64" s="17">
        <v>0</v>
      </c>
      <c r="BN64" s="17">
        <v>0</v>
      </c>
    </row>
    <row r="65" spans="1:66" s="10" customFormat="1" ht="15" customHeight="1">
      <c r="A65" s="16" t="s">
        <v>225</v>
      </c>
      <c r="B65" s="53" t="s">
        <v>226</v>
      </c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  <c r="AA65" s="53"/>
      <c r="AB65" s="53"/>
      <c r="AC65" s="53"/>
      <c r="AD65" s="53"/>
      <c r="AE65" s="53"/>
      <c r="AF65" s="17">
        <v>24817249.890000001</v>
      </c>
      <c r="AG65" s="17">
        <v>22156181.98</v>
      </c>
      <c r="AH65" s="18" t="s">
        <v>227</v>
      </c>
      <c r="AI65" s="53" t="s">
        <v>228</v>
      </c>
      <c r="AJ65" s="53"/>
      <c r="AK65" s="53"/>
      <c r="AL65" s="53"/>
      <c r="AM65" s="53"/>
      <c r="AN65" s="53"/>
      <c r="AO65" s="53"/>
      <c r="AP65" s="53"/>
      <c r="AQ65" s="53"/>
      <c r="AR65" s="53"/>
      <c r="AS65" s="53"/>
      <c r="AT65" s="53"/>
      <c r="AU65" s="53"/>
      <c r="AV65" s="53"/>
      <c r="AW65" s="53"/>
      <c r="AX65" s="53"/>
      <c r="AY65" s="53"/>
      <c r="AZ65" s="53"/>
      <c r="BA65" s="53"/>
      <c r="BB65" s="53"/>
      <c r="BC65" s="53"/>
      <c r="BD65" s="53"/>
      <c r="BE65" s="53"/>
      <c r="BF65" s="53"/>
      <c r="BG65" s="53"/>
      <c r="BH65" s="53"/>
      <c r="BI65" s="53"/>
      <c r="BJ65" s="53"/>
      <c r="BK65" s="53"/>
      <c r="BL65" s="53"/>
      <c r="BM65" s="17">
        <v>0</v>
      </c>
      <c r="BN65" s="17">
        <v>0</v>
      </c>
    </row>
    <row r="66" spans="1:66" s="10" customFormat="1" ht="15" customHeight="1">
      <c r="A66" s="16" t="s">
        <v>229</v>
      </c>
      <c r="B66" s="53" t="s">
        <v>230</v>
      </c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53"/>
      <c r="AE66" s="53"/>
      <c r="AF66" s="17">
        <v>0</v>
      </c>
      <c r="AG66" s="17">
        <v>0</v>
      </c>
      <c r="AH66" s="18" t="s">
        <v>231</v>
      </c>
      <c r="AI66" s="53" t="s">
        <v>232</v>
      </c>
      <c r="AJ66" s="53"/>
      <c r="AK66" s="53"/>
      <c r="AL66" s="53"/>
      <c r="AM66" s="53"/>
      <c r="AN66" s="53"/>
      <c r="AO66" s="53"/>
      <c r="AP66" s="53"/>
      <c r="AQ66" s="53"/>
      <c r="AR66" s="53"/>
      <c r="AS66" s="53"/>
      <c r="AT66" s="53"/>
      <c r="AU66" s="53"/>
      <c r="AV66" s="53"/>
      <c r="AW66" s="53"/>
      <c r="AX66" s="53"/>
      <c r="AY66" s="53"/>
      <c r="AZ66" s="53"/>
      <c r="BA66" s="53"/>
      <c r="BB66" s="53"/>
      <c r="BC66" s="53"/>
      <c r="BD66" s="53"/>
      <c r="BE66" s="53"/>
      <c r="BF66" s="53"/>
      <c r="BG66" s="53"/>
      <c r="BH66" s="53"/>
      <c r="BI66" s="53"/>
      <c r="BJ66" s="53"/>
      <c r="BK66" s="53"/>
      <c r="BL66" s="53"/>
      <c r="BM66" s="17">
        <v>0</v>
      </c>
      <c r="BN66" s="17">
        <v>0</v>
      </c>
    </row>
    <row r="67" spans="1:66" s="10" customFormat="1" ht="15" customHeight="1">
      <c r="A67" s="11" t="s">
        <v>233</v>
      </c>
      <c r="B67" s="51" t="s">
        <v>234</v>
      </c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1"/>
      <c r="AC67" s="51"/>
      <c r="AD67" s="51"/>
      <c r="AE67" s="51"/>
      <c r="AF67" s="15">
        <f>SUM(AF68:AF75)</f>
        <v>46492766.009999998</v>
      </c>
      <c r="AG67" s="15">
        <f>SUM(AG68:AG75)</f>
        <v>42408407.030000001</v>
      </c>
      <c r="AH67" s="13" t="s">
        <v>235</v>
      </c>
      <c r="AI67" s="51" t="s">
        <v>236</v>
      </c>
      <c r="AJ67" s="51"/>
      <c r="AK67" s="51"/>
      <c r="AL67" s="51"/>
      <c r="AM67" s="51"/>
      <c r="AN67" s="51"/>
      <c r="AO67" s="51"/>
      <c r="AP67" s="51"/>
      <c r="AQ67" s="51"/>
      <c r="AR67" s="51"/>
      <c r="AS67" s="51"/>
      <c r="AT67" s="51"/>
      <c r="AU67" s="51"/>
      <c r="AV67" s="51"/>
      <c r="AW67" s="51"/>
      <c r="AX67" s="51"/>
      <c r="AY67" s="51"/>
      <c r="AZ67" s="51"/>
      <c r="BA67" s="51"/>
      <c r="BB67" s="51"/>
      <c r="BC67" s="51"/>
      <c r="BD67" s="51"/>
      <c r="BE67" s="51"/>
      <c r="BF67" s="51"/>
      <c r="BG67" s="51"/>
      <c r="BH67" s="51"/>
      <c r="BI67" s="51"/>
      <c r="BJ67" s="51"/>
      <c r="BK67" s="51"/>
      <c r="BL67" s="51"/>
      <c r="BM67" s="15">
        <f>SUM(BM68:BM73)</f>
        <v>0</v>
      </c>
      <c r="BN67" s="15">
        <f>SUM(BN68:BN73)</f>
        <v>0</v>
      </c>
    </row>
    <row r="68" spans="1:66" s="10" customFormat="1" ht="15" customHeight="1">
      <c r="A68" s="16" t="s">
        <v>237</v>
      </c>
      <c r="B68" s="53" t="s">
        <v>238</v>
      </c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53"/>
      <c r="AD68" s="53"/>
      <c r="AE68" s="53"/>
      <c r="AF68" s="17">
        <v>3804940.17</v>
      </c>
      <c r="AG68" s="17">
        <v>3730992.03</v>
      </c>
      <c r="AH68" s="18" t="s">
        <v>239</v>
      </c>
      <c r="AI68" s="53" t="s">
        <v>240</v>
      </c>
      <c r="AJ68" s="53"/>
      <c r="AK68" s="53"/>
      <c r="AL68" s="53"/>
      <c r="AM68" s="53"/>
      <c r="AN68" s="53"/>
      <c r="AO68" s="53"/>
      <c r="AP68" s="53"/>
      <c r="AQ68" s="53"/>
      <c r="AR68" s="53"/>
      <c r="AS68" s="53"/>
      <c r="AT68" s="53"/>
      <c r="AU68" s="53"/>
      <c r="AV68" s="53"/>
      <c r="AW68" s="53"/>
      <c r="AX68" s="53"/>
      <c r="AY68" s="53"/>
      <c r="AZ68" s="53"/>
      <c r="BA68" s="53"/>
      <c r="BB68" s="53"/>
      <c r="BC68" s="53"/>
      <c r="BD68" s="53"/>
      <c r="BE68" s="53"/>
      <c r="BF68" s="53"/>
      <c r="BG68" s="53"/>
      <c r="BH68" s="53"/>
      <c r="BI68" s="53"/>
      <c r="BJ68" s="53"/>
      <c r="BK68" s="53"/>
      <c r="BL68" s="53"/>
      <c r="BM68" s="17">
        <v>0</v>
      </c>
      <c r="BN68" s="17">
        <v>0</v>
      </c>
    </row>
    <row r="69" spans="1:66" s="10" customFormat="1" ht="15" customHeight="1">
      <c r="A69" s="16" t="s">
        <v>241</v>
      </c>
      <c r="B69" s="53" t="s">
        <v>242</v>
      </c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53"/>
      <c r="AD69" s="53"/>
      <c r="AE69" s="53"/>
      <c r="AF69" s="17">
        <v>4184914.99</v>
      </c>
      <c r="AG69" s="17">
        <v>4172926.99</v>
      </c>
      <c r="AH69" s="18" t="s">
        <v>243</v>
      </c>
      <c r="AI69" s="53" t="s">
        <v>244</v>
      </c>
      <c r="AJ69" s="53"/>
      <c r="AK69" s="53"/>
      <c r="AL69" s="53"/>
      <c r="AM69" s="53"/>
      <c r="AN69" s="53"/>
      <c r="AO69" s="53"/>
      <c r="AP69" s="53"/>
      <c r="AQ69" s="53"/>
      <c r="AR69" s="53"/>
      <c r="AS69" s="53"/>
      <c r="AT69" s="53"/>
      <c r="AU69" s="53"/>
      <c r="AV69" s="53"/>
      <c r="AW69" s="53"/>
      <c r="AX69" s="53"/>
      <c r="AY69" s="53"/>
      <c r="AZ69" s="53"/>
      <c r="BA69" s="53"/>
      <c r="BB69" s="53"/>
      <c r="BC69" s="53"/>
      <c r="BD69" s="53"/>
      <c r="BE69" s="53"/>
      <c r="BF69" s="53"/>
      <c r="BG69" s="53"/>
      <c r="BH69" s="53"/>
      <c r="BI69" s="53"/>
      <c r="BJ69" s="53"/>
      <c r="BK69" s="53"/>
      <c r="BL69" s="53"/>
      <c r="BM69" s="17">
        <v>0</v>
      </c>
      <c r="BN69" s="17">
        <v>0</v>
      </c>
    </row>
    <row r="70" spans="1:66" s="10" customFormat="1" ht="15" customHeight="1">
      <c r="A70" s="16" t="s">
        <v>245</v>
      </c>
      <c r="B70" s="53" t="s">
        <v>246</v>
      </c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E70" s="53"/>
      <c r="AF70" s="17">
        <v>0</v>
      </c>
      <c r="AG70" s="17">
        <v>1314</v>
      </c>
      <c r="AH70" s="18" t="s">
        <v>247</v>
      </c>
      <c r="AI70" s="53" t="s">
        <v>248</v>
      </c>
      <c r="AJ70" s="53"/>
      <c r="AK70" s="53"/>
      <c r="AL70" s="53"/>
      <c r="AM70" s="53"/>
      <c r="AN70" s="53"/>
      <c r="AO70" s="53"/>
      <c r="AP70" s="53"/>
      <c r="AQ70" s="53"/>
      <c r="AR70" s="53"/>
      <c r="AS70" s="53"/>
      <c r="AT70" s="53"/>
      <c r="AU70" s="53"/>
      <c r="AV70" s="53"/>
      <c r="AW70" s="53"/>
      <c r="AX70" s="53"/>
      <c r="AY70" s="53"/>
      <c r="AZ70" s="53"/>
      <c r="BA70" s="53"/>
      <c r="BB70" s="53"/>
      <c r="BC70" s="53"/>
      <c r="BD70" s="53"/>
      <c r="BE70" s="53"/>
      <c r="BF70" s="53"/>
      <c r="BG70" s="53"/>
      <c r="BH70" s="53"/>
      <c r="BI70" s="53"/>
      <c r="BJ70" s="53"/>
      <c r="BK70" s="53"/>
      <c r="BL70" s="53"/>
      <c r="BM70" s="17">
        <v>0</v>
      </c>
      <c r="BN70" s="17">
        <v>0</v>
      </c>
    </row>
    <row r="71" spans="1:66" s="10" customFormat="1" ht="15" customHeight="1">
      <c r="A71" s="16" t="s">
        <v>249</v>
      </c>
      <c r="B71" s="53" t="s">
        <v>250</v>
      </c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  <c r="AE71" s="53"/>
      <c r="AF71" s="17">
        <v>4650157.99</v>
      </c>
      <c r="AG71" s="17">
        <v>3819763.99</v>
      </c>
      <c r="AH71" s="18" t="s">
        <v>251</v>
      </c>
      <c r="AI71" s="53" t="s">
        <v>252</v>
      </c>
      <c r="AJ71" s="53"/>
      <c r="AK71" s="53"/>
      <c r="AL71" s="53"/>
      <c r="AM71" s="53"/>
      <c r="AN71" s="53"/>
      <c r="AO71" s="53"/>
      <c r="AP71" s="53"/>
      <c r="AQ71" s="53"/>
      <c r="AR71" s="53"/>
      <c r="AS71" s="53"/>
      <c r="AT71" s="53"/>
      <c r="AU71" s="53"/>
      <c r="AV71" s="53"/>
      <c r="AW71" s="53"/>
      <c r="AX71" s="53"/>
      <c r="AY71" s="53"/>
      <c r="AZ71" s="53"/>
      <c r="BA71" s="53"/>
      <c r="BB71" s="53"/>
      <c r="BC71" s="53"/>
      <c r="BD71" s="53"/>
      <c r="BE71" s="53"/>
      <c r="BF71" s="53"/>
      <c r="BG71" s="53"/>
      <c r="BH71" s="53"/>
      <c r="BI71" s="53"/>
      <c r="BJ71" s="53"/>
      <c r="BK71" s="53"/>
      <c r="BL71" s="53"/>
      <c r="BM71" s="17">
        <v>0</v>
      </c>
      <c r="BN71" s="17">
        <v>0</v>
      </c>
    </row>
    <row r="72" spans="1:66" s="10" customFormat="1" ht="15" customHeight="1">
      <c r="A72" s="16" t="s">
        <v>253</v>
      </c>
      <c r="B72" s="53" t="s">
        <v>254</v>
      </c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  <c r="AE72" s="53"/>
      <c r="AF72" s="17">
        <v>387977.14</v>
      </c>
      <c r="AG72" s="17">
        <v>387977.14</v>
      </c>
      <c r="AH72" s="18" t="s">
        <v>255</v>
      </c>
      <c r="AI72" s="53" t="s">
        <v>256</v>
      </c>
      <c r="AJ72" s="53"/>
      <c r="AK72" s="53"/>
      <c r="AL72" s="53"/>
      <c r="AM72" s="53"/>
      <c r="AN72" s="53"/>
      <c r="AO72" s="53"/>
      <c r="AP72" s="53"/>
      <c r="AQ72" s="53"/>
      <c r="AR72" s="53"/>
      <c r="AS72" s="53"/>
      <c r="AT72" s="53"/>
      <c r="AU72" s="53"/>
      <c r="AV72" s="53"/>
      <c r="AW72" s="53"/>
      <c r="AX72" s="53"/>
      <c r="AY72" s="53"/>
      <c r="AZ72" s="53"/>
      <c r="BA72" s="53"/>
      <c r="BB72" s="53"/>
      <c r="BC72" s="53"/>
      <c r="BD72" s="53"/>
      <c r="BE72" s="53"/>
      <c r="BF72" s="53"/>
      <c r="BG72" s="53"/>
      <c r="BH72" s="53"/>
      <c r="BI72" s="53"/>
      <c r="BJ72" s="53"/>
      <c r="BK72" s="53"/>
      <c r="BL72" s="53"/>
      <c r="BM72" s="17">
        <v>0</v>
      </c>
      <c r="BN72" s="17">
        <v>0</v>
      </c>
    </row>
    <row r="73" spans="1:66" s="10" customFormat="1" ht="15" customHeight="1">
      <c r="A73" s="16" t="s">
        <v>257</v>
      </c>
      <c r="B73" s="53" t="s">
        <v>258</v>
      </c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  <c r="AE73" s="53"/>
      <c r="AF73" s="17">
        <v>32138879.079999998</v>
      </c>
      <c r="AG73" s="17">
        <v>28969536.239999998</v>
      </c>
      <c r="AH73" s="18" t="s">
        <v>259</v>
      </c>
      <c r="AI73" s="53" t="s">
        <v>260</v>
      </c>
      <c r="AJ73" s="53"/>
      <c r="AK73" s="53"/>
      <c r="AL73" s="53"/>
      <c r="AM73" s="53"/>
      <c r="AN73" s="53"/>
      <c r="AO73" s="53"/>
      <c r="AP73" s="53"/>
      <c r="AQ73" s="53"/>
      <c r="AR73" s="53"/>
      <c r="AS73" s="53"/>
      <c r="AT73" s="53"/>
      <c r="AU73" s="53"/>
      <c r="AV73" s="53"/>
      <c r="AW73" s="53"/>
      <c r="AX73" s="53"/>
      <c r="AY73" s="53"/>
      <c r="AZ73" s="53"/>
      <c r="BA73" s="53"/>
      <c r="BB73" s="53"/>
      <c r="BC73" s="53"/>
      <c r="BD73" s="53"/>
      <c r="BE73" s="53"/>
      <c r="BF73" s="53"/>
      <c r="BG73" s="53"/>
      <c r="BH73" s="53"/>
      <c r="BI73" s="53"/>
      <c r="BJ73" s="53"/>
      <c r="BK73" s="53"/>
      <c r="BL73" s="53"/>
      <c r="BM73" s="17">
        <v>0</v>
      </c>
      <c r="BN73" s="17">
        <v>0</v>
      </c>
    </row>
    <row r="74" spans="1:66" s="10" customFormat="1" ht="15" customHeight="1">
      <c r="A74" s="16" t="s">
        <v>261</v>
      </c>
      <c r="B74" s="53" t="s">
        <v>262</v>
      </c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  <c r="AE74" s="53"/>
      <c r="AF74" s="17">
        <v>1325896.6399999999</v>
      </c>
      <c r="AG74" s="17">
        <v>1325896.6399999999</v>
      </c>
      <c r="AH74" s="13" t="s">
        <v>263</v>
      </c>
      <c r="AI74" s="51" t="s">
        <v>264</v>
      </c>
      <c r="AJ74" s="51"/>
      <c r="AK74" s="51"/>
      <c r="AL74" s="51"/>
      <c r="AM74" s="51"/>
      <c r="AN74" s="51"/>
      <c r="AO74" s="51"/>
      <c r="AP74" s="51"/>
      <c r="AQ74" s="51"/>
      <c r="AR74" s="51"/>
      <c r="AS74" s="51"/>
      <c r="AT74" s="51"/>
      <c r="AU74" s="51"/>
      <c r="AV74" s="51"/>
      <c r="AW74" s="51"/>
      <c r="AX74" s="51"/>
      <c r="AY74" s="51"/>
      <c r="AZ74" s="51"/>
      <c r="BA74" s="51"/>
      <c r="BB74" s="51"/>
      <c r="BC74" s="51"/>
      <c r="BD74" s="51"/>
      <c r="BE74" s="51"/>
      <c r="BF74" s="51"/>
      <c r="BG74" s="51"/>
      <c r="BH74" s="51"/>
      <c r="BI74" s="51"/>
      <c r="BJ74" s="51"/>
      <c r="BK74" s="51"/>
      <c r="BL74" s="51"/>
      <c r="BM74" s="15">
        <f>SUM(BM75:BM78)</f>
        <v>0</v>
      </c>
      <c r="BN74" s="15">
        <f>SUM(BN75:BN78)</f>
        <v>0</v>
      </c>
    </row>
    <row r="75" spans="1:66" s="10" customFormat="1" ht="15" customHeight="1">
      <c r="A75" s="16" t="s">
        <v>265</v>
      </c>
      <c r="B75" s="53" t="s">
        <v>266</v>
      </c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E75" s="53"/>
      <c r="AF75" s="17">
        <v>0</v>
      </c>
      <c r="AG75" s="17">
        <v>0</v>
      </c>
      <c r="AH75" s="18" t="s">
        <v>267</v>
      </c>
      <c r="AI75" s="53" t="s">
        <v>268</v>
      </c>
      <c r="AJ75" s="53"/>
      <c r="AK75" s="53"/>
      <c r="AL75" s="53"/>
      <c r="AM75" s="53"/>
      <c r="AN75" s="53"/>
      <c r="AO75" s="53"/>
      <c r="AP75" s="53"/>
      <c r="AQ75" s="53"/>
      <c r="AR75" s="53"/>
      <c r="AS75" s="53"/>
      <c r="AT75" s="53"/>
      <c r="AU75" s="53"/>
      <c r="AV75" s="53"/>
      <c r="AW75" s="53"/>
      <c r="AX75" s="53"/>
      <c r="AY75" s="53"/>
      <c r="AZ75" s="53"/>
      <c r="BA75" s="53"/>
      <c r="BB75" s="53"/>
      <c r="BC75" s="53"/>
      <c r="BD75" s="53"/>
      <c r="BE75" s="53"/>
      <c r="BF75" s="53"/>
      <c r="BG75" s="53"/>
      <c r="BH75" s="53"/>
      <c r="BI75" s="53"/>
      <c r="BJ75" s="53"/>
      <c r="BK75" s="53"/>
      <c r="BL75" s="53"/>
      <c r="BM75" s="17">
        <v>0</v>
      </c>
      <c r="BN75" s="17">
        <v>0</v>
      </c>
    </row>
    <row r="76" spans="1:66" s="10" customFormat="1" ht="15" customHeight="1">
      <c r="A76" s="11" t="s">
        <v>269</v>
      </c>
      <c r="B76" s="51" t="s">
        <v>270</v>
      </c>
      <c r="C76" s="51"/>
      <c r="D76" s="51"/>
      <c r="E76" s="51"/>
      <c r="F76" s="51"/>
      <c r="G76" s="51"/>
      <c r="H76" s="51"/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51"/>
      <c r="X76" s="51"/>
      <c r="Y76" s="51"/>
      <c r="Z76" s="51"/>
      <c r="AA76" s="51"/>
      <c r="AB76" s="51"/>
      <c r="AC76" s="51"/>
      <c r="AD76" s="51"/>
      <c r="AE76" s="51"/>
      <c r="AF76" s="15">
        <f>SUM(AF77:AF81)</f>
        <v>258443.34999999998</v>
      </c>
      <c r="AG76" s="15">
        <f>SUM(AG77:AG81)</f>
        <v>217246.41999999998</v>
      </c>
      <c r="AH76" s="18" t="s">
        <v>271</v>
      </c>
      <c r="AI76" s="53" t="s">
        <v>272</v>
      </c>
      <c r="AJ76" s="53"/>
      <c r="AK76" s="53"/>
      <c r="AL76" s="53"/>
      <c r="AM76" s="53"/>
      <c r="AN76" s="53"/>
      <c r="AO76" s="53"/>
      <c r="AP76" s="53"/>
      <c r="AQ76" s="53"/>
      <c r="AR76" s="53"/>
      <c r="AS76" s="53"/>
      <c r="AT76" s="53"/>
      <c r="AU76" s="53"/>
      <c r="AV76" s="53"/>
      <c r="AW76" s="53"/>
      <c r="AX76" s="53"/>
      <c r="AY76" s="53"/>
      <c r="AZ76" s="53"/>
      <c r="BA76" s="53"/>
      <c r="BB76" s="53"/>
      <c r="BC76" s="53"/>
      <c r="BD76" s="53"/>
      <c r="BE76" s="53"/>
      <c r="BF76" s="53"/>
      <c r="BG76" s="53"/>
      <c r="BH76" s="53"/>
      <c r="BI76" s="53"/>
      <c r="BJ76" s="53"/>
      <c r="BK76" s="53"/>
      <c r="BL76" s="53"/>
      <c r="BM76" s="17">
        <v>0</v>
      </c>
      <c r="BN76" s="17">
        <v>0</v>
      </c>
    </row>
    <row r="77" spans="1:66" s="10" customFormat="1" ht="15" customHeight="1">
      <c r="A77" s="16" t="s">
        <v>273</v>
      </c>
      <c r="B77" s="53" t="s">
        <v>274</v>
      </c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53"/>
      <c r="AF77" s="17">
        <v>208108.27</v>
      </c>
      <c r="AG77" s="17">
        <v>197706.55</v>
      </c>
      <c r="AH77" s="18" t="s">
        <v>275</v>
      </c>
      <c r="AI77" s="53" t="s">
        <v>276</v>
      </c>
      <c r="AJ77" s="53"/>
      <c r="AK77" s="53"/>
      <c r="AL77" s="53"/>
      <c r="AM77" s="53"/>
      <c r="AN77" s="53"/>
      <c r="AO77" s="53"/>
      <c r="AP77" s="53"/>
      <c r="AQ77" s="53"/>
      <c r="AR77" s="53"/>
      <c r="AS77" s="53"/>
      <c r="AT77" s="53"/>
      <c r="AU77" s="53"/>
      <c r="AV77" s="53"/>
      <c r="AW77" s="53"/>
      <c r="AX77" s="53"/>
      <c r="AY77" s="53"/>
      <c r="AZ77" s="53"/>
      <c r="BA77" s="53"/>
      <c r="BB77" s="53"/>
      <c r="BC77" s="53"/>
      <c r="BD77" s="53"/>
      <c r="BE77" s="53"/>
      <c r="BF77" s="53"/>
      <c r="BG77" s="53"/>
      <c r="BH77" s="53"/>
      <c r="BI77" s="53"/>
      <c r="BJ77" s="53"/>
      <c r="BK77" s="53"/>
      <c r="BL77" s="53"/>
      <c r="BM77" s="17">
        <v>0</v>
      </c>
      <c r="BN77" s="17">
        <v>0</v>
      </c>
    </row>
    <row r="78" spans="1:66" s="10" customFormat="1" ht="15" customHeight="1">
      <c r="A78" s="16" t="s">
        <v>277</v>
      </c>
      <c r="B78" s="53" t="s">
        <v>278</v>
      </c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3"/>
      <c r="AE78" s="53"/>
      <c r="AF78" s="17">
        <v>0</v>
      </c>
      <c r="AG78" s="17">
        <v>0</v>
      </c>
      <c r="AH78" s="18" t="s">
        <v>279</v>
      </c>
      <c r="AI78" s="61" t="s">
        <v>280</v>
      </c>
      <c r="AJ78" s="61"/>
      <c r="AK78" s="61"/>
      <c r="AL78" s="61"/>
      <c r="AM78" s="61"/>
      <c r="AN78" s="61"/>
      <c r="AO78" s="61"/>
      <c r="AP78" s="61"/>
      <c r="AQ78" s="61"/>
      <c r="AR78" s="61"/>
      <c r="AS78" s="61"/>
      <c r="AT78" s="61"/>
      <c r="AU78" s="61"/>
      <c r="AV78" s="61"/>
      <c r="AW78" s="61"/>
      <c r="AX78" s="61"/>
      <c r="AY78" s="61"/>
      <c r="AZ78" s="61"/>
      <c r="BA78" s="61"/>
      <c r="BB78" s="61"/>
      <c r="BC78" s="61"/>
      <c r="BD78" s="61"/>
      <c r="BE78" s="61"/>
      <c r="BF78" s="61"/>
      <c r="BG78" s="61"/>
      <c r="BH78" s="61"/>
      <c r="BI78" s="61"/>
      <c r="BJ78" s="61"/>
      <c r="BK78" s="61"/>
      <c r="BL78" s="61"/>
      <c r="BM78" s="17">
        <v>0</v>
      </c>
      <c r="BN78" s="17">
        <v>0</v>
      </c>
    </row>
    <row r="79" spans="1:66" s="10" customFormat="1" ht="15" customHeight="1">
      <c r="A79" s="16" t="s">
        <v>281</v>
      </c>
      <c r="B79" s="53" t="s">
        <v>282</v>
      </c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E79" s="53"/>
      <c r="AF79" s="17">
        <v>0</v>
      </c>
      <c r="AG79" s="17">
        <v>0</v>
      </c>
      <c r="AH79" s="20"/>
      <c r="AI79" s="63" t="s">
        <v>283</v>
      </c>
      <c r="AJ79" s="63"/>
      <c r="AK79" s="63"/>
      <c r="AL79" s="63"/>
      <c r="AM79" s="63"/>
      <c r="AN79" s="63"/>
      <c r="AO79" s="63"/>
      <c r="AP79" s="63"/>
      <c r="AQ79" s="63"/>
      <c r="AR79" s="63"/>
      <c r="AS79" s="63"/>
      <c r="AT79" s="63"/>
      <c r="AU79" s="63"/>
      <c r="AV79" s="63"/>
      <c r="AW79" s="63"/>
      <c r="AX79" s="63"/>
      <c r="AY79" s="63"/>
      <c r="AZ79" s="63"/>
      <c r="BA79" s="63"/>
      <c r="BB79" s="63"/>
      <c r="BC79" s="63"/>
      <c r="BD79" s="63"/>
      <c r="BE79" s="63"/>
      <c r="BF79" s="63"/>
      <c r="BG79" s="63"/>
      <c r="BH79" s="63"/>
      <c r="BI79" s="63"/>
      <c r="BJ79" s="63"/>
      <c r="BK79" s="63"/>
      <c r="BL79" s="63"/>
      <c r="BM79" s="24">
        <f>BM50+BM53+BM57+BM63+BM67+BM74</f>
        <v>40204476.890000001</v>
      </c>
      <c r="BN79" s="24">
        <f>BN50+BN53+BN57+BN63+BN67+BN74</f>
        <v>46470109.649999999</v>
      </c>
    </row>
    <row r="80" spans="1:66" s="10" customFormat="1" ht="15" customHeight="1">
      <c r="A80" s="16" t="s">
        <v>284</v>
      </c>
      <c r="B80" s="53" t="s">
        <v>285</v>
      </c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53"/>
      <c r="AF80" s="17">
        <v>50335.08</v>
      </c>
      <c r="AG80" s="17">
        <v>19539.87</v>
      </c>
      <c r="AH80" s="23"/>
      <c r="AI80" s="64" t="s">
        <v>286</v>
      </c>
      <c r="AJ80" s="64"/>
      <c r="AK80" s="64"/>
      <c r="AL80" s="64"/>
      <c r="AM80" s="64"/>
      <c r="AN80" s="64"/>
      <c r="AO80" s="64"/>
      <c r="AP80" s="64"/>
      <c r="AQ80" s="64"/>
      <c r="AR80" s="64"/>
      <c r="AS80" s="64"/>
      <c r="AT80" s="64"/>
      <c r="AU80" s="64"/>
      <c r="AV80" s="64"/>
      <c r="AW80" s="64"/>
      <c r="AX80" s="64"/>
      <c r="AY80" s="64"/>
      <c r="AZ80" s="64"/>
      <c r="BA80" s="64"/>
      <c r="BB80" s="64"/>
      <c r="BC80" s="64"/>
      <c r="BD80" s="64"/>
      <c r="BE80" s="64"/>
      <c r="BF80" s="64"/>
      <c r="BG80" s="64"/>
      <c r="BH80" s="64"/>
      <c r="BI80" s="64"/>
      <c r="BJ80" s="64"/>
      <c r="BK80" s="64"/>
      <c r="BL80" s="64"/>
      <c r="BM80" s="25">
        <f>BM48+BM79</f>
        <v>63781606.380000003</v>
      </c>
      <c r="BN80" s="25">
        <f>BN48+BN79</f>
        <v>67764251.659999996</v>
      </c>
    </row>
    <row r="81" spans="1:66" s="10" customFormat="1" ht="15" customHeight="1">
      <c r="A81" s="16" t="s">
        <v>287</v>
      </c>
      <c r="B81" s="53" t="s">
        <v>288</v>
      </c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  <c r="AA81" s="53"/>
      <c r="AB81" s="53"/>
      <c r="AC81" s="53"/>
      <c r="AD81" s="53"/>
      <c r="AE81" s="53"/>
      <c r="AF81" s="17">
        <v>0</v>
      </c>
      <c r="AG81" s="17">
        <v>0</v>
      </c>
      <c r="AH81" s="26" t="s">
        <v>289</v>
      </c>
      <c r="AI81" s="65" t="s">
        <v>290</v>
      </c>
      <c r="AJ81" s="65"/>
      <c r="AK81" s="65"/>
      <c r="AL81" s="65"/>
      <c r="AM81" s="65"/>
      <c r="AN81" s="65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  <c r="BB81" s="65"/>
      <c r="BC81" s="65"/>
      <c r="BD81" s="65"/>
      <c r="BE81" s="65"/>
      <c r="BF81" s="65"/>
      <c r="BG81" s="65"/>
      <c r="BH81" s="65"/>
      <c r="BI81" s="65"/>
      <c r="BJ81" s="65"/>
      <c r="BK81" s="65"/>
      <c r="BL81" s="65"/>
      <c r="BM81" s="17"/>
      <c r="BN81" s="17"/>
    </row>
    <row r="82" spans="1:66" s="10" customFormat="1" ht="15" customHeight="1">
      <c r="A82" s="11" t="s">
        <v>291</v>
      </c>
      <c r="B82" s="51" t="s">
        <v>292</v>
      </c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51"/>
      <c r="X82" s="51"/>
      <c r="Y82" s="51"/>
      <c r="Z82" s="51"/>
      <c r="AA82" s="51"/>
      <c r="AB82" s="51"/>
      <c r="AC82" s="51"/>
      <c r="AD82" s="51"/>
      <c r="AE82" s="51"/>
      <c r="AF82" s="15">
        <f>SUM(AF83:AF87)</f>
        <v>0</v>
      </c>
      <c r="AG82" s="15">
        <f>SUM(AG83:AG87)</f>
        <v>0</v>
      </c>
      <c r="AH82" s="27" t="s">
        <v>293</v>
      </c>
      <c r="AI82" s="50" t="s">
        <v>294</v>
      </c>
      <c r="AJ82" s="50"/>
      <c r="AK82" s="50"/>
      <c r="AL82" s="50"/>
      <c r="AM82" s="50"/>
      <c r="AN82" s="50"/>
      <c r="AO82" s="50"/>
      <c r="AP82" s="50"/>
      <c r="AQ82" s="50"/>
      <c r="AR82" s="50"/>
      <c r="AS82" s="50"/>
      <c r="AT82" s="50"/>
      <c r="AU82" s="50"/>
      <c r="AV82" s="50"/>
      <c r="AW82" s="50"/>
      <c r="AX82" s="50"/>
      <c r="AY82" s="50"/>
      <c r="AZ82" s="50"/>
      <c r="BA82" s="50"/>
      <c r="BB82" s="50"/>
      <c r="BC82" s="50"/>
      <c r="BD82" s="50"/>
      <c r="BE82" s="50"/>
      <c r="BF82" s="50"/>
      <c r="BG82" s="50"/>
      <c r="BH82" s="50"/>
      <c r="BI82" s="50"/>
      <c r="BJ82" s="50"/>
      <c r="BK82" s="50"/>
      <c r="BL82" s="50"/>
      <c r="BM82" s="15">
        <f>SUM(BM83:BM85)</f>
        <v>-9699435.7300000004</v>
      </c>
      <c r="BN82" s="15">
        <f>SUM(BN83:BN85)</f>
        <v>-3158160.96</v>
      </c>
    </row>
    <row r="83" spans="1:66" s="10" customFormat="1" ht="15" customHeight="1">
      <c r="A83" s="16" t="s">
        <v>295</v>
      </c>
      <c r="B83" s="53" t="s">
        <v>296</v>
      </c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  <c r="AA83" s="53"/>
      <c r="AB83" s="53"/>
      <c r="AC83" s="53"/>
      <c r="AD83" s="53"/>
      <c r="AE83" s="53"/>
      <c r="AF83" s="17">
        <v>0</v>
      </c>
      <c r="AG83" s="17">
        <v>0</v>
      </c>
      <c r="AH83" s="22" t="s">
        <v>297</v>
      </c>
      <c r="AI83" s="53" t="s">
        <v>298</v>
      </c>
      <c r="AJ83" s="53"/>
      <c r="AK83" s="53"/>
      <c r="AL83" s="53"/>
      <c r="AM83" s="53"/>
      <c r="AN83" s="53"/>
      <c r="AO83" s="53"/>
      <c r="AP83" s="53"/>
      <c r="AQ83" s="53"/>
      <c r="AR83" s="53"/>
      <c r="AS83" s="53"/>
      <c r="AT83" s="53"/>
      <c r="AU83" s="53"/>
      <c r="AV83" s="53"/>
      <c r="AW83" s="53"/>
      <c r="AX83" s="53"/>
      <c r="AY83" s="53"/>
      <c r="AZ83" s="53"/>
      <c r="BA83" s="53"/>
      <c r="BB83" s="53"/>
      <c r="BC83" s="53"/>
      <c r="BD83" s="53"/>
      <c r="BE83" s="53"/>
      <c r="BF83" s="53"/>
      <c r="BG83" s="53"/>
      <c r="BH83" s="53"/>
      <c r="BI83" s="53"/>
      <c r="BJ83" s="53"/>
      <c r="BK83" s="53"/>
      <c r="BL83" s="53"/>
      <c r="BM83" s="17">
        <v>0</v>
      </c>
      <c r="BN83" s="17">
        <v>0</v>
      </c>
    </row>
    <row r="84" spans="1:66" s="10" customFormat="1" ht="15" customHeight="1">
      <c r="A84" s="16" t="s">
        <v>299</v>
      </c>
      <c r="B84" s="53" t="s">
        <v>300</v>
      </c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  <c r="AA84" s="53"/>
      <c r="AB84" s="53"/>
      <c r="AC84" s="53"/>
      <c r="AD84" s="53"/>
      <c r="AE84" s="53"/>
      <c r="AF84" s="17">
        <v>0</v>
      </c>
      <c r="AG84" s="17">
        <v>0</v>
      </c>
      <c r="AH84" s="18" t="s">
        <v>301</v>
      </c>
      <c r="AI84" s="53" t="s">
        <v>302</v>
      </c>
      <c r="AJ84" s="53"/>
      <c r="AK84" s="53"/>
      <c r="AL84" s="53"/>
      <c r="AM84" s="53"/>
      <c r="AN84" s="53"/>
      <c r="AO84" s="53"/>
      <c r="AP84" s="53"/>
      <c r="AQ84" s="53"/>
      <c r="AR84" s="53"/>
      <c r="AS84" s="53"/>
      <c r="AT84" s="53"/>
      <c r="AU84" s="53"/>
      <c r="AV84" s="53"/>
      <c r="AW84" s="53"/>
      <c r="AX84" s="53"/>
      <c r="AY84" s="53"/>
      <c r="AZ84" s="53"/>
      <c r="BA84" s="53"/>
      <c r="BB84" s="53"/>
      <c r="BC84" s="53"/>
      <c r="BD84" s="53"/>
      <c r="BE84" s="53"/>
      <c r="BF84" s="53"/>
      <c r="BG84" s="53"/>
      <c r="BH84" s="53"/>
      <c r="BI84" s="53"/>
      <c r="BJ84" s="53"/>
      <c r="BK84" s="53"/>
      <c r="BL84" s="53"/>
      <c r="BM84" s="17">
        <v>0</v>
      </c>
      <c r="BN84" s="17">
        <v>0</v>
      </c>
    </row>
    <row r="85" spans="1:66" s="10" customFormat="1" ht="15" customHeight="1">
      <c r="A85" s="16" t="s">
        <v>303</v>
      </c>
      <c r="B85" s="53" t="s">
        <v>304</v>
      </c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53"/>
      <c r="AE85" s="53"/>
      <c r="AF85" s="17">
        <v>0</v>
      </c>
      <c r="AG85" s="17">
        <v>0</v>
      </c>
      <c r="AH85" s="18" t="s">
        <v>305</v>
      </c>
      <c r="AI85" s="53" t="s">
        <v>306</v>
      </c>
      <c r="AJ85" s="53"/>
      <c r="AK85" s="53"/>
      <c r="AL85" s="53"/>
      <c r="AM85" s="53"/>
      <c r="AN85" s="53"/>
      <c r="AO85" s="53"/>
      <c r="AP85" s="53"/>
      <c r="AQ85" s="53"/>
      <c r="AR85" s="53"/>
      <c r="AS85" s="53"/>
      <c r="AT85" s="53"/>
      <c r="AU85" s="53"/>
      <c r="AV85" s="53"/>
      <c r="AW85" s="53"/>
      <c r="AX85" s="53"/>
      <c r="AY85" s="53"/>
      <c r="AZ85" s="53"/>
      <c r="BA85" s="53"/>
      <c r="BB85" s="53"/>
      <c r="BC85" s="53"/>
      <c r="BD85" s="53"/>
      <c r="BE85" s="53"/>
      <c r="BF85" s="53"/>
      <c r="BG85" s="53"/>
      <c r="BH85" s="53"/>
      <c r="BI85" s="53"/>
      <c r="BJ85" s="53"/>
      <c r="BK85" s="53"/>
      <c r="BL85" s="53"/>
      <c r="BM85" s="17">
        <v>-9699435.7300000004</v>
      </c>
      <c r="BN85" s="17">
        <v>-3158160.96</v>
      </c>
    </row>
    <row r="86" spans="1:66" s="10" customFormat="1" ht="15" customHeight="1">
      <c r="A86" s="16" t="s">
        <v>307</v>
      </c>
      <c r="B86" s="53" t="s">
        <v>308</v>
      </c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53"/>
      <c r="AE86" s="53"/>
      <c r="AF86" s="17">
        <v>0</v>
      </c>
      <c r="AG86" s="17">
        <v>0</v>
      </c>
      <c r="AH86" s="13" t="s">
        <v>309</v>
      </c>
      <c r="AI86" s="50" t="s">
        <v>310</v>
      </c>
      <c r="AJ86" s="50"/>
      <c r="AK86" s="50"/>
      <c r="AL86" s="50"/>
      <c r="AM86" s="50"/>
      <c r="AN86" s="50"/>
      <c r="AO86" s="50"/>
      <c r="AP86" s="50"/>
      <c r="AQ86" s="50"/>
      <c r="AR86" s="50"/>
      <c r="AS86" s="50"/>
      <c r="AT86" s="50"/>
      <c r="AU86" s="50"/>
      <c r="AV86" s="50"/>
      <c r="AW86" s="50"/>
      <c r="AX86" s="50"/>
      <c r="AY86" s="50"/>
      <c r="AZ86" s="50"/>
      <c r="BA86" s="50"/>
      <c r="BB86" s="50"/>
      <c r="BC86" s="50"/>
      <c r="BD86" s="50"/>
      <c r="BE86" s="50"/>
      <c r="BF86" s="50"/>
      <c r="BG86" s="50"/>
      <c r="BH86" s="50"/>
      <c r="BI86" s="50"/>
      <c r="BJ86" s="50"/>
      <c r="BK86" s="50"/>
      <c r="BL86" s="50"/>
      <c r="BM86" s="15">
        <f>BM87+BM88+BM89+BM94+BM98</f>
        <v>548277973.31999993</v>
      </c>
      <c r="BN86" s="15">
        <f>BN87+BN88+BN89+BN94+BN98</f>
        <v>524629818.07999998</v>
      </c>
    </row>
    <row r="87" spans="1:66" s="10" customFormat="1" ht="15" customHeight="1">
      <c r="A87" s="16" t="s">
        <v>311</v>
      </c>
      <c r="B87" s="53" t="s">
        <v>312</v>
      </c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  <c r="AA87" s="53"/>
      <c r="AB87" s="53"/>
      <c r="AC87" s="53"/>
      <c r="AD87" s="53"/>
      <c r="AE87" s="53"/>
      <c r="AF87" s="17">
        <v>0</v>
      </c>
      <c r="AG87" s="17">
        <v>0</v>
      </c>
      <c r="AH87" s="18" t="s">
        <v>313</v>
      </c>
      <c r="AI87" s="53" t="s">
        <v>314</v>
      </c>
      <c r="AJ87" s="53"/>
      <c r="AK87" s="53"/>
      <c r="AL87" s="53"/>
      <c r="AM87" s="53"/>
      <c r="AN87" s="53"/>
      <c r="AO87" s="53"/>
      <c r="AP87" s="53"/>
      <c r="AQ87" s="53"/>
      <c r="AR87" s="53"/>
      <c r="AS87" s="53"/>
      <c r="AT87" s="53"/>
      <c r="AU87" s="53"/>
      <c r="AV87" s="53"/>
      <c r="AW87" s="53"/>
      <c r="AX87" s="53"/>
      <c r="AY87" s="53"/>
      <c r="AZ87" s="53"/>
      <c r="BA87" s="53"/>
      <c r="BB87" s="53"/>
      <c r="BC87" s="53"/>
      <c r="BD87" s="53"/>
      <c r="BE87" s="53"/>
      <c r="BF87" s="53"/>
      <c r="BG87" s="53"/>
      <c r="BH87" s="53"/>
      <c r="BI87" s="53"/>
      <c r="BJ87" s="53"/>
      <c r="BK87" s="53"/>
      <c r="BL87" s="53"/>
      <c r="BM87" s="17">
        <v>23648155.239999998</v>
      </c>
      <c r="BN87" s="17">
        <v>16216529.279999999</v>
      </c>
    </row>
    <row r="88" spans="1:66" s="10" customFormat="1" ht="15" customHeight="1">
      <c r="A88" s="11" t="s">
        <v>315</v>
      </c>
      <c r="B88" s="51" t="s">
        <v>316</v>
      </c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51"/>
      <c r="X88" s="51"/>
      <c r="Y88" s="51"/>
      <c r="Z88" s="51"/>
      <c r="AA88" s="51"/>
      <c r="AB88" s="51"/>
      <c r="AC88" s="51"/>
      <c r="AD88" s="51"/>
      <c r="AE88" s="51"/>
      <c r="AF88" s="15">
        <f>SUM(AF89:AF94)</f>
        <v>0</v>
      </c>
      <c r="AG88" s="15">
        <f>SUM(AG89:AG94)</f>
        <v>0</v>
      </c>
      <c r="AH88" s="18" t="s">
        <v>317</v>
      </c>
      <c r="AI88" s="53" t="s">
        <v>318</v>
      </c>
      <c r="AJ88" s="53"/>
      <c r="AK88" s="53"/>
      <c r="AL88" s="53"/>
      <c r="AM88" s="53"/>
      <c r="AN88" s="53"/>
      <c r="AO88" s="53"/>
      <c r="AP88" s="53"/>
      <c r="AQ88" s="53"/>
      <c r="AR88" s="53"/>
      <c r="AS88" s="53"/>
      <c r="AT88" s="53"/>
      <c r="AU88" s="53"/>
      <c r="AV88" s="53"/>
      <c r="AW88" s="53"/>
      <c r="AX88" s="53"/>
      <c r="AY88" s="53"/>
      <c r="AZ88" s="53"/>
      <c r="BA88" s="53"/>
      <c r="BB88" s="53"/>
      <c r="BC88" s="53"/>
      <c r="BD88" s="53"/>
      <c r="BE88" s="53"/>
      <c r="BF88" s="53"/>
      <c r="BG88" s="53"/>
      <c r="BH88" s="53"/>
      <c r="BI88" s="53"/>
      <c r="BJ88" s="53"/>
      <c r="BK88" s="53"/>
      <c r="BL88" s="53"/>
      <c r="BM88" s="17">
        <v>524629818.07999998</v>
      </c>
      <c r="BN88" s="17">
        <v>508413288.80000001</v>
      </c>
    </row>
    <row r="89" spans="1:66" s="10" customFormat="1" ht="15" customHeight="1">
      <c r="A89" s="16" t="s">
        <v>319</v>
      </c>
      <c r="B89" s="53" t="s">
        <v>320</v>
      </c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  <c r="AE89" s="53"/>
      <c r="AF89" s="17">
        <v>0</v>
      </c>
      <c r="AG89" s="17">
        <v>0</v>
      </c>
      <c r="AH89" s="13" t="s">
        <v>321</v>
      </c>
      <c r="AI89" s="50" t="s">
        <v>322</v>
      </c>
      <c r="AJ89" s="50"/>
      <c r="AK89" s="50"/>
      <c r="AL89" s="50"/>
      <c r="AM89" s="50"/>
      <c r="AN89" s="50"/>
      <c r="AO89" s="50"/>
      <c r="AP89" s="50"/>
      <c r="AQ89" s="50"/>
      <c r="AR89" s="50"/>
      <c r="AS89" s="50"/>
      <c r="AT89" s="50"/>
      <c r="AU89" s="50"/>
      <c r="AV89" s="50"/>
      <c r="AW89" s="50"/>
      <c r="AX89" s="50"/>
      <c r="AY89" s="50"/>
      <c r="AZ89" s="50"/>
      <c r="BA89" s="50"/>
      <c r="BB89" s="50"/>
      <c r="BC89" s="50"/>
      <c r="BD89" s="50"/>
      <c r="BE89" s="50"/>
      <c r="BF89" s="50"/>
      <c r="BG89" s="50"/>
      <c r="BH89" s="50"/>
      <c r="BI89" s="50"/>
      <c r="BJ89" s="50"/>
      <c r="BK89" s="50"/>
      <c r="BL89" s="50"/>
      <c r="BM89" s="15">
        <f>SUM(BM90:BM93)</f>
        <v>0</v>
      </c>
      <c r="BN89" s="15">
        <f>SUM(BN90:BN93)</f>
        <v>0</v>
      </c>
    </row>
    <row r="90" spans="1:66" s="10" customFormat="1" ht="15" customHeight="1">
      <c r="A90" s="16" t="s">
        <v>323</v>
      </c>
      <c r="B90" s="53" t="s">
        <v>324</v>
      </c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  <c r="AA90" s="53"/>
      <c r="AB90" s="53"/>
      <c r="AC90" s="53"/>
      <c r="AD90" s="53"/>
      <c r="AE90" s="53"/>
      <c r="AF90" s="17">
        <v>0</v>
      </c>
      <c r="AG90" s="17">
        <v>0</v>
      </c>
      <c r="AH90" s="18" t="s">
        <v>325</v>
      </c>
      <c r="AI90" s="53" t="s">
        <v>326</v>
      </c>
      <c r="AJ90" s="53"/>
      <c r="AK90" s="53"/>
      <c r="AL90" s="53"/>
      <c r="AM90" s="53"/>
      <c r="AN90" s="53"/>
      <c r="AO90" s="53"/>
      <c r="AP90" s="53"/>
      <c r="AQ90" s="53"/>
      <c r="AR90" s="53"/>
      <c r="AS90" s="53"/>
      <c r="AT90" s="53"/>
      <c r="AU90" s="53"/>
      <c r="AV90" s="53"/>
      <c r="AW90" s="53"/>
      <c r="AX90" s="53"/>
      <c r="AY90" s="53"/>
      <c r="AZ90" s="53"/>
      <c r="BA90" s="53"/>
      <c r="BB90" s="53"/>
      <c r="BC90" s="53"/>
      <c r="BD90" s="53"/>
      <c r="BE90" s="53"/>
      <c r="BF90" s="53"/>
      <c r="BG90" s="53"/>
      <c r="BH90" s="53"/>
      <c r="BI90" s="53"/>
      <c r="BJ90" s="53"/>
      <c r="BK90" s="53"/>
      <c r="BL90" s="53"/>
      <c r="BM90" s="17">
        <v>0</v>
      </c>
      <c r="BN90" s="17">
        <v>0</v>
      </c>
    </row>
    <row r="91" spans="1:66" s="10" customFormat="1" ht="15" customHeight="1">
      <c r="A91" s="16" t="s">
        <v>327</v>
      </c>
      <c r="B91" s="53" t="s">
        <v>328</v>
      </c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  <c r="AA91" s="53"/>
      <c r="AB91" s="53"/>
      <c r="AC91" s="53"/>
      <c r="AD91" s="53"/>
      <c r="AE91" s="53"/>
      <c r="AF91" s="17">
        <v>0</v>
      </c>
      <c r="AG91" s="17">
        <v>0</v>
      </c>
      <c r="AH91" s="18" t="s">
        <v>329</v>
      </c>
      <c r="AI91" s="53" t="s">
        <v>330</v>
      </c>
      <c r="AJ91" s="53"/>
      <c r="AK91" s="53"/>
      <c r="AL91" s="53"/>
      <c r="AM91" s="53"/>
      <c r="AN91" s="53"/>
      <c r="AO91" s="53"/>
      <c r="AP91" s="53"/>
      <c r="AQ91" s="53"/>
      <c r="AR91" s="53"/>
      <c r="AS91" s="53"/>
      <c r="AT91" s="53"/>
      <c r="AU91" s="53"/>
      <c r="AV91" s="53"/>
      <c r="AW91" s="53"/>
      <c r="AX91" s="53"/>
      <c r="AY91" s="53"/>
      <c r="AZ91" s="53"/>
      <c r="BA91" s="53"/>
      <c r="BB91" s="53"/>
      <c r="BC91" s="53"/>
      <c r="BD91" s="53"/>
      <c r="BE91" s="53"/>
      <c r="BF91" s="53"/>
      <c r="BG91" s="53"/>
      <c r="BH91" s="53"/>
      <c r="BI91" s="53"/>
      <c r="BJ91" s="53"/>
      <c r="BK91" s="53"/>
      <c r="BL91" s="53"/>
      <c r="BM91" s="17">
        <v>0</v>
      </c>
      <c r="BN91" s="17">
        <v>0</v>
      </c>
    </row>
    <row r="92" spans="1:66" s="10" customFormat="1" ht="15" customHeight="1">
      <c r="A92" s="16" t="s">
        <v>331</v>
      </c>
      <c r="B92" s="53" t="s">
        <v>332</v>
      </c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  <c r="AA92" s="53"/>
      <c r="AB92" s="53"/>
      <c r="AC92" s="53"/>
      <c r="AD92" s="53"/>
      <c r="AE92" s="53"/>
      <c r="AF92" s="17">
        <v>0</v>
      </c>
      <c r="AG92" s="17">
        <v>0</v>
      </c>
      <c r="AH92" s="18" t="s">
        <v>333</v>
      </c>
      <c r="AI92" s="53" t="s">
        <v>334</v>
      </c>
      <c r="AJ92" s="53"/>
      <c r="AK92" s="53"/>
      <c r="AL92" s="53"/>
      <c r="AM92" s="53"/>
      <c r="AN92" s="53"/>
      <c r="AO92" s="53"/>
      <c r="AP92" s="53"/>
      <c r="AQ92" s="53"/>
      <c r="AR92" s="53"/>
      <c r="AS92" s="53"/>
      <c r="AT92" s="53"/>
      <c r="AU92" s="53"/>
      <c r="AV92" s="53"/>
      <c r="AW92" s="53"/>
      <c r="AX92" s="53"/>
      <c r="AY92" s="53"/>
      <c r="AZ92" s="53"/>
      <c r="BA92" s="53"/>
      <c r="BB92" s="53"/>
      <c r="BC92" s="53"/>
      <c r="BD92" s="53"/>
      <c r="BE92" s="53"/>
      <c r="BF92" s="53"/>
      <c r="BG92" s="53"/>
      <c r="BH92" s="53"/>
      <c r="BI92" s="53"/>
      <c r="BJ92" s="53"/>
      <c r="BK92" s="53"/>
      <c r="BL92" s="53"/>
      <c r="BM92" s="17">
        <v>0</v>
      </c>
      <c r="BN92" s="17">
        <v>0</v>
      </c>
    </row>
    <row r="93" spans="1:66" s="10" customFormat="1" ht="15" customHeight="1">
      <c r="A93" s="16" t="s">
        <v>335</v>
      </c>
      <c r="B93" s="53" t="s">
        <v>336</v>
      </c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  <c r="AA93" s="53"/>
      <c r="AB93" s="53"/>
      <c r="AC93" s="53"/>
      <c r="AD93" s="53"/>
      <c r="AE93" s="53"/>
      <c r="AF93" s="17">
        <v>0</v>
      </c>
      <c r="AG93" s="17">
        <v>0</v>
      </c>
      <c r="AH93" s="18" t="s">
        <v>337</v>
      </c>
      <c r="AI93" s="53" t="s">
        <v>338</v>
      </c>
      <c r="AJ93" s="53"/>
      <c r="AK93" s="53"/>
      <c r="AL93" s="53"/>
      <c r="AM93" s="53"/>
      <c r="AN93" s="53"/>
      <c r="AO93" s="53"/>
      <c r="AP93" s="53"/>
      <c r="AQ93" s="53"/>
      <c r="AR93" s="53"/>
      <c r="AS93" s="53"/>
      <c r="AT93" s="53"/>
      <c r="AU93" s="53"/>
      <c r="AV93" s="53"/>
      <c r="AW93" s="53"/>
      <c r="AX93" s="53"/>
      <c r="AY93" s="53"/>
      <c r="AZ93" s="53"/>
      <c r="BA93" s="53"/>
      <c r="BB93" s="53"/>
      <c r="BC93" s="53"/>
      <c r="BD93" s="53"/>
      <c r="BE93" s="53"/>
      <c r="BF93" s="53"/>
      <c r="BG93" s="53"/>
      <c r="BH93" s="53"/>
      <c r="BI93" s="53"/>
      <c r="BJ93" s="53"/>
      <c r="BK93" s="53"/>
      <c r="BL93" s="53"/>
      <c r="BM93" s="17">
        <v>0</v>
      </c>
      <c r="BN93" s="17">
        <v>0</v>
      </c>
    </row>
    <row r="94" spans="1:66" s="10" customFormat="1" ht="15" customHeight="1">
      <c r="A94" s="16" t="s">
        <v>339</v>
      </c>
      <c r="B94" s="53" t="s">
        <v>340</v>
      </c>
      <c r="C94" s="53"/>
      <c r="D94" s="53"/>
      <c r="E94" s="53"/>
      <c r="F94" s="53"/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  <c r="AA94" s="53"/>
      <c r="AB94" s="53"/>
      <c r="AC94" s="53"/>
      <c r="AD94" s="53"/>
      <c r="AE94" s="53"/>
      <c r="AF94" s="17">
        <v>0</v>
      </c>
      <c r="AG94" s="17">
        <v>0</v>
      </c>
      <c r="AH94" s="13" t="s">
        <v>341</v>
      </c>
      <c r="AI94" s="50" t="s">
        <v>342</v>
      </c>
      <c r="AJ94" s="50"/>
      <c r="AK94" s="50"/>
      <c r="AL94" s="50"/>
      <c r="AM94" s="50"/>
      <c r="AN94" s="50"/>
      <c r="AO94" s="50"/>
      <c r="AP94" s="50"/>
      <c r="AQ94" s="50"/>
      <c r="AR94" s="50"/>
      <c r="AS94" s="50"/>
      <c r="AT94" s="50"/>
      <c r="AU94" s="50"/>
      <c r="AV94" s="50"/>
      <c r="AW94" s="50"/>
      <c r="AX94" s="50"/>
      <c r="AY94" s="50"/>
      <c r="AZ94" s="50"/>
      <c r="BA94" s="50"/>
      <c r="BB94" s="50"/>
      <c r="BC94" s="50"/>
      <c r="BD94" s="50"/>
      <c r="BE94" s="50"/>
      <c r="BF94" s="50"/>
      <c r="BG94" s="50"/>
      <c r="BH94" s="50"/>
      <c r="BI94" s="50"/>
      <c r="BJ94" s="50"/>
      <c r="BK94" s="50"/>
      <c r="BL94" s="50"/>
      <c r="BM94" s="15">
        <f>SUM(BM95:BM97)</f>
        <v>0</v>
      </c>
      <c r="BN94" s="15">
        <f>SUM(BN95:BN97)</f>
        <v>0</v>
      </c>
    </row>
    <row r="95" spans="1:66" s="10" customFormat="1" ht="15" customHeight="1">
      <c r="A95" s="11" t="s">
        <v>343</v>
      </c>
      <c r="B95" s="51" t="s">
        <v>344</v>
      </c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  <c r="V95" s="51"/>
      <c r="W95" s="51"/>
      <c r="X95" s="51"/>
      <c r="Y95" s="51"/>
      <c r="Z95" s="51"/>
      <c r="AA95" s="51"/>
      <c r="AB95" s="51"/>
      <c r="AC95" s="51"/>
      <c r="AD95" s="51"/>
      <c r="AE95" s="51"/>
      <c r="AF95" s="15">
        <f>SUM(AF96:AF100)</f>
        <v>0</v>
      </c>
      <c r="AG95" s="15">
        <f>SUM(AG96:AG100)</f>
        <v>0</v>
      </c>
      <c r="AH95" s="18" t="s">
        <v>345</v>
      </c>
      <c r="AI95" s="53" t="s">
        <v>346</v>
      </c>
      <c r="AJ95" s="53"/>
      <c r="AK95" s="53"/>
      <c r="AL95" s="53"/>
      <c r="AM95" s="53"/>
      <c r="AN95" s="53"/>
      <c r="AO95" s="53"/>
      <c r="AP95" s="53"/>
      <c r="AQ95" s="53"/>
      <c r="AR95" s="53"/>
      <c r="AS95" s="53"/>
      <c r="AT95" s="53"/>
      <c r="AU95" s="53"/>
      <c r="AV95" s="53"/>
      <c r="AW95" s="53"/>
      <c r="AX95" s="53"/>
      <c r="AY95" s="53"/>
      <c r="AZ95" s="53"/>
      <c r="BA95" s="53"/>
      <c r="BB95" s="53"/>
      <c r="BC95" s="53"/>
      <c r="BD95" s="53"/>
      <c r="BE95" s="53"/>
      <c r="BF95" s="53"/>
      <c r="BG95" s="53"/>
      <c r="BH95" s="53"/>
      <c r="BI95" s="53"/>
      <c r="BJ95" s="53"/>
      <c r="BK95" s="53"/>
      <c r="BL95" s="53"/>
      <c r="BM95" s="17">
        <v>0</v>
      </c>
      <c r="BN95" s="17">
        <v>0</v>
      </c>
    </row>
    <row r="96" spans="1:66" s="10" customFormat="1" ht="15" customHeight="1">
      <c r="A96" s="16" t="s">
        <v>347</v>
      </c>
      <c r="B96" s="53" t="s">
        <v>348</v>
      </c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  <c r="AA96" s="53"/>
      <c r="AB96" s="53"/>
      <c r="AC96" s="53"/>
      <c r="AD96" s="53"/>
      <c r="AE96" s="53"/>
      <c r="AF96" s="17">
        <v>0</v>
      </c>
      <c r="AG96" s="17">
        <v>0</v>
      </c>
      <c r="AH96" s="18" t="s">
        <v>349</v>
      </c>
      <c r="AI96" s="53" t="s">
        <v>350</v>
      </c>
      <c r="AJ96" s="53"/>
      <c r="AK96" s="53"/>
      <c r="AL96" s="53"/>
      <c r="AM96" s="53"/>
      <c r="AN96" s="53"/>
      <c r="AO96" s="53"/>
      <c r="AP96" s="53"/>
      <c r="AQ96" s="53"/>
      <c r="AR96" s="53"/>
      <c r="AS96" s="53"/>
      <c r="AT96" s="53"/>
      <c r="AU96" s="53"/>
      <c r="AV96" s="53"/>
      <c r="AW96" s="53"/>
      <c r="AX96" s="53"/>
      <c r="AY96" s="53"/>
      <c r="AZ96" s="53"/>
      <c r="BA96" s="53"/>
      <c r="BB96" s="53"/>
      <c r="BC96" s="53"/>
      <c r="BD96" s="53"/>
      <c r="BE96" s="53"/>
      <c r="BF96" s="53"/>
      <c r="BG96" s="53"/>
      <c r="BH96" s="53"/>
      <c r="BI96" s="53"/>
      <c r="BJ96" s="53"/>
      <c r="BK96" s="53"/>
      <c r="BL96" s="53"/>
      <c r="BM96" s="17">
        <v>0</v>
      </c>
      <c r="BN96" s="17">
        <v>0</v>
      </c>
    </row>
    <row r="97" spans="1:66" s="10" customFormat="1" ht="15" customHeight="1">
      <c r="A97" s="16" t="s">
        <v>351</v>
      </c>
      <c r="B97" s="53" t="s">
        <v>352</v>
      </c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  <c r="AA97" s="53"/>
      <c r="AB97" s="53"/>
      <c r="AC97" s="53"/>
      <c r="AD97" s="53"/>
      <c r="AE97" s="53"/>
      <c r="AF97" s="17">
        <v>0</v>
      </c>
      <c r="AG97" s="17">
        <v>0</v>
      </c>
      <c r="AH97" s="18" t="s">
        <v>353</v>
      </c>
      <c r="AI97" s="53" t="s">
        <v>354</v>
      </c>
      <c r="AJ97" s="53"/>
      <c r="AK97" s="53"/>
      <c r="AL97" s="53"/>
      <c r="AM97" s="53"/>
      <c r="AN97" s="53"/>
      <c r="AO97" s="53"/>
      <c r="AP97" s="53"/>
      <c r="AQ97" s="53"/>
      <c r="AR97" s="53"/>
      <c r="AS97" s="53"/>
      <c r="AT97" s="53"/>
      <c r="AU97" s="53"/>
      <c r="AV97" s="53"/>
      <c r="AW97" s="53"/>
      <c r="AX97" s="53"/>
      <c r="AY97" s="53"/>
      <c r="AZ97" s="53"/>
      <c r="BA97" s="53"/>
      <c r="BB97" s="53"/>
      <c r="BC97" s="53"/>
      <c r="BD97" s="53"/>
      <c r="BE97" s="53"/>
      <c r="BF97" s="53"/>
      <c r="BG97" s="53"/>
      <c r="BH97" s="53"/>
      <c r="BI97" s="53"/>
      <c r="BJ97" s="53"/>
      <c r="BK97" s="53"/>
      <c r="BL97" s="53"/>
      <c r="BM97" s="17">
        <v>0</v>
      </c>
      <c r="BN97" s="17">
        <v>0</v>
      </c>
    </row>
    <row r="98" spans="1:66" s="10" customFormat="1" ht="15" customHeight="1">
      <c r="A98" s="16" t="s">
        <v>355</v>
      </c>
      <c r="B98" s="53" t="s">
        <v>356</v>
      </c>
      <c r="C98" s="53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  <c r="AA98" s="53"/>
      <c r="AB98" s="53"/>
      <c r="AC98" s="53"/>
      <c r="AD98" s="53"/>
      <c r="AE98" s="53"/>
      <c r="AF98" s="17">
        <v>0</v>
      </c>
      <c r="AG98" s="17">
        <v>0</v>
      </c>
      <c r="AH98" s="13" t="s">
        <v>357</v>
      </c>
      <c r="AI98" s="50" t="s">
        <v>358</v>
      </c>
      <c r="AJ98" s="50"/>
      <c r="AK98" s="50"/>
      <c r="AL98" s="50"/>
      <c r="AM98" s="50"/>
      <c r="AN98" s="50"/>
      <c r="AO98" s="50"/>
      <c r="AP98" s="50"/>
      <c r="AQ98" s="50"/>
      <c r="AR98" s="50"/>
      <c r="AS98" s="50"/>
      <c r="AT98" s="50"/>
      <c r="AU98" s="50"/>
      <c r="AV98" s="50"/>
      <c r="AW98" s="50"/>
      <c r="AX98" s="50"/>
      <c r="AY98" s="50"/>
      <c r="AZ98" s="50"/>
      <c r="BA98" s="50"/>
      <c r="BB98" s="50"/>
      <c r="BC98" s="50"/>
      <c r="BD98" s="50"/>
      <c r="BE98" s="50"/>
      <c r="BF98" s="50"/>
      <c r="BG98" s="50"/>
      <c r="BH98" s="50"/>
      <c r="BI98" s="50"/>
      <c r="BJ98" s="50"/>
      <c r="BK98" s="50"/>
      <c r="BL98" s="50"/>
      <c r="BM98" s="15">
        <f>SUM(BM99:BM100)</f>
        <v>0</v>
      </c>
      <c r="BN98" s="15">
        <f>SUM(BN99:BN100)</f>
        <v>0</v>
      </c>
    </row>
    <row r="99" spans="1:66" s="10" customFormat="1" ht="15" customHeight="1">
      <c r="A99" s="16" t="s">
        <v>359</v>
      </c>
      <c r="B99" s="53" t="s">
        <v>360</v>
      </c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  <c r="AA99" s="53"/>
      <c r="AB99" s="53"/>
      <c r="AC99" s="53"/>
      <c r="AD99" s="53"/>
      <c r="AE99" s="53"/>
      <c r="AF99" s="17">
        <v>0</v>
      </c>
      <c r="AG99" s="17">
        <v>0</v>
      </c>
      <c r="AH99" s="18" t="s">
        <v>361</v>
      </c>
      <c r="AI99" s="53" t="s">
        <v>362</v>
      </c>
      <c r="AJ99" s="53"/>
      <c r="AK99" s="53"/>
      <c r="AL99" s="53"/>
      <c r="AM99" s="53"/>
      <c r="AN99" s="53"/>
      <c r="AO99" s="53"/>
      <c r="AP99" s="53"/>
      <c r="AQ99" s="53"/>
      <c r="AR99" s="53"/>
      <c r="AS99" s="53"/>
      <c r="AT99" s="53"/>
      <c r="AU99" s="53"/>
      <c r="AV99" s="53"/>
      <c r="AW99" s="53"/>
      <c r="AX99" s="53"/>
      <c r="AY99" s="53"/>
      <c r="AZ99" s="53"/>
      <c r="BA99" s="53"/>
      <c r="BB99" s="53"/>
      <c r="BC99" s="53"/>
      <c r="BD99" s="53"/>
      <c r="BE99" s="53"/>
      <c r="BF99" s="53"/>
      <c r="BG99" s="53"/>
      <c r="BH99" s="53"/>
      <c r="BI99" s="53"/>
      <c r="BJ99" s="53"/>
      <c r="BK99" s="53"/>
      <c r="BL99" s="53"/>
      <c r="BM99" s="17">
        <v>0</v>
      </c>
      <c r="BN99" s="17">
        <v>0</v>
      </c>
    </row>
    <row r="100" spans="1:66" s="10" customFormat="1" ht="15" customHeight="1">
      <c r="A100" s="16" t="s">
        <v>363</v>
      </c>
      <c r="B100" s="53" t="s">
        <v>364</v>
      </c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  <c r="AA100" s="53"/>
      <c r="AB100" s="53"/>
      <c r="AC100" s="53"/>
      <c r="AD100" s="53"/>
      <c r="AE100" s="53"/>
      <c r="AF100" s="17">
        <v>0</v>
      </c>
      <c r="AG100" s="17">
        <v>0</v>
      </c>
      <c r="AH100" s="18" t="s">
        <v>365</v>
      </c>
      <c r="AI100" s="53" t="s">
        <v>366</v>
      </c>
      <c r="AJ100" s="53"/>
      <c r="AK100" s="53"/>
      <c r="AL100" s="53"/>
      <c r="AM100" s="53"/>
      <c r="AN100" s="53"/>
      <c r="AO100" s="53"/>
      <c r="AP100" s="53"/>
      <c r="AQ100" s="53"/>
      <c r="AR100" s="53"/>
      <c r="AS100" s="53"/>
      <c r="AT100" s="53"/>
      <c r="AU100" s="53"/>
      <c r="AV100" s="53"/>
      <c r="AW100" s="53"/>
      <c r="AX100" s="53"/>
      <c r="AY100" s="53"/>
      <c r="AZ100" s="53"/>
      <c r="BA100" s="53"/>
      <c r="BB100" s="53"/>
      <c r="BC100" s="53"/>
      <c r="BD100" s="53"/>
      <c r="BE100" s="53"/>
      <c r="BF100" s="53"/>
      <c r="BG100" s="53"/>
      <c r="BH100" s="53"/>
      <c r="BI100" s="53"/>
      <c r="BJ100" s="53"/>
      <c r="BK100" s="53"/>
      <c r="BL100" s="53"/>
      <c r="BM100" s="17">
        <v>0</v>
      </c>
      <c r="BN100" s="17">
        <v>0</v>
      </c>
    </row>
    <row r="101" spans="1:66" s="10" customFormat="1" ht="15" customHeight="1">
      <c r="A101" s="11" t="s">
        <v>367</v>
      </c>
      <c r="B101" s="51" t="s">
        <v>368</v>
      </c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  <c r="V101" s="51"/>
      <c r="W101" s="51"/>
      <c r="X101" s="51"/>
      <c r="Y101" s="51"/>
      <c r="Z101" s="51"/>
      <c r="AA101" s="51"/>
      <c r="AB101" s="51"/>
      <c r="AC101" s="51"/>
      <c r="AD101" s="51"/>
      <c r="AE101" s="51"/>
      <c r="AF101" s="15">
        <f>SUM(AF102:AF104)</f>
        <v>0</v>
      </c>
      <c r="AG101" s="15">
        <f>SUM(AG102:AG104)</f>
        <v>0</v>
      </c>
      <c r="AH101" s="13" t="s">
        <v>369</v>
      </c>
      <c r="AI101" s="50" t="s">
        <v>370</v>
      </c>
      <c r="AJ101" s="50"/>
      <c r="AK101" s="50"/>
      <c r="AL101" s="50"/>
      <c r="AM101" s="50"/>
      <c r="AN101" s="50"/>
      <c r="AO101" s="50"/>
      <c r="AP101" s="50"/>
      <c r="AQ101" s="50"/>
      <c r="AR101" s="50"/>
      <c r="AS101" s="50"/>
      <c r="AT101" s="50"/>
      <c r="AU101" s="50"/>
      <c r="AV101" s="50"/>
      <c r="AW101" s="50"/>
      <c r="AX101" s="50"/>
      <c r="AY101" s="50"/>
      <c r="AZ101" s="50"/>
      <c r="BA101" s="50"/>
      <c r="BB101" s="50"/>
      <c r="BC101" s="50"/>
      <c r="BD101" s="50"/>
      <c r="BE101" s="50"/>
      <c r="BF101" s="50"/>
      <c r="BG101" s="50"/>
      <c r="BH101" s="50"/>
      <c r="BI101" s="50"/>
      <c r="BJ101" s="50"/>
      <c r="BK101" s="50"/>
      <c r="BL101" s="50"/>
      <c r="BM101" s="15">
        <f>SUM(BM102:BM103)</f>
        <v>0</v>
      </c>
      <c r="BN101" s="15">
        <f>SUM(BN102:BN103)</f>
        <v>0</v>
      </c>
    </row>
    <row r="102" spans="1:66" s="10" customFormat="1" ht="15" customHeight="1">
      <c r="A102" s="16" t="s">
        <v>371</v>
      </c>
      <c r="B102" s="53" t="s">
        <v>372</v>
      </c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  <c r="AA102" s="53"/>
      <c r="AB102" s="53"/>
      <c r="AC102" s="53"/>
      <c r="AD102" s="53"/>
      <c r="AE102" s="53"/>
      <c r="AF102" s="17">
        <v>0</v>
      </c>
      <c r="AG102" s="17">
        <v>0</v>
      </c>
      <c r="AH102" s="18" t="s">
        <v>373</v>
      </c>
      <c r="AI102" s="53" t="s">
        <v>374</v>
      </c>
      <c r="AJ102" s="53"/>
      <c r="AK102" s="53"/>
      <c r="AL102" s="53"/>
      <c r="AM102" s="53"/>
      <c r="AN102" s="53"/>
      <c r="AO102" s="53"/>
      <c r="AP102" s="53"/>
      <c r="AQ102" s="53"/>
      <c r="AR102" s="53"/>
      <c r="AS102" s="53"/>
      <c r="AT102" s="53"/>
      <c r="AU102" s="53"/>
      <c r="AV102" s="53"/>
      <c r="AW102" s="53"/>
      <c r="AX102" s="53"/>
      <c r="AY102" s="53"/>
      <c r="AZ102" s="53"/>
      <c r="BA102" s="53"/>
      <c r="BB102" s="53"/>
      <c r="BC102" s="53"/>
      <c r="BD102" s="53"/>
      <c r="BE102" s="53"/>
      <c r="BF102" s="53"/>
      <c r="BG102" s="53"/>
      <c r="BH102" s="53"/>
      <c r="BI102" s="53"/>
      <c r="BJ102" s="53"/>
      <c r="BK102" s="53"/>
      <c r="BL102" s="53"/>
      <c r="BM102" s="17">
        <v>0</v>
      </c>
      <c r="BN102" s="17">
        <v>0</v>
      </c>
    </row>
    <row r="103" spans="1:66" s="10" customFormat="1" ht="15" customHeight="1">
      <c r="A103" s="16" t="s">
        <v>375</v>
      </c>
      <c r="B103" s="53" t="s">
        <v>376</v>
      </c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  <c r="AA103" s="53"/>
      <c r="AB103" s="53"/>
      <c r="AC103" s="53"/>
      <c r="AD103" s="53"/>
      <c r="AE103" s="53"/>
      <c r="AF103" s="17">
        <v>0</v>
      </c>
      <c r="AG103" s="17">
        <v>0</v>
      </c>
      <c r="AH103" s="18" t="s">
        <v>377</v>
      </c>
      <c r="AI103" s="61" t="s">
        <v>378</v>
      </c>
      <c r="AJ103" s="61"/>
      <c r="AK103" s="61"/>
      <c r="AL103" s="61"/>
      <c r="AM103" s="61"/>
      <c r="AN103" s="61"/>
      <c r="AO103" s="61"/>
      <c r="AP103" s="61"/>
      <c r="AQ103" s="61"/>
      <c r="AR103" s="61"/>
      <c r="AS103" s="61"/>
      <c r="AT103" s="61"/>
      <c r="AU103" s="61"/>
      <c r="AV103" s="61"/>
      <c r="AW103" s="61"/>
      <c r="AX103" s="61"/>
      <c r="AY103" s="61"/>
      <c r="AZ103" s="61"/>
      <c r="BA103" s="61"/>
      <c r="BB103" s="61"/>
      <c r="BC103" s="61"/>
      <c r="BD103" s="61"/>
      <c r="BE103" s="61"/>
      <c r="BF103" s="61"/>
      <c r="BG103" s="61"/>
      <c r="BH103" s="61"/>
      <c r="BI103" s="61"/>
      <c r="BJ103" s="61"/>
      <c r="BK103" s="61"/>
      <c r="BL103" s="61"/>
      <c r="BM103" s="17">
        <v>0</v>
      </c>
      <c r="BN103" s="17">
        <v>0</v>
      </c>
    </row>
    <row r="104" spans="1:66" s="10" customFormat="1" ht="15" customHeight="1">
      <c r="A104" s="16" t="s">
        <v>379</v>
      </c>
      <c r="B104" s="61" t="s">
        <v>380</v>
      </c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  <c r="AA104" s="61"/>
      <c r="AB104" s="61"/>
      <c r="AC104" s="61"/>
      <c r="AD104" s="61"/>
      <c r="AE104" s="61"/>
      <c r="AF104" s="19">
        <v>0</v>
      </c>
      <c r="AG104" s="19">
        <v>0</v>
      </c>
      <c r="AH104" s="28"/>
      <c r="AI104" s="29"/>
      <c r="AJ104" s="30"/>
      <c r="AK104" s="30"/>
      <c r="AL104" s="30"/>
      <c r="AM104" s="30"/>
      <c r="AN104" s="30"/>
      <c r="AO104" s="30"/>
      <c r="AP104" s="30"/>
      <c r="AQ104" s="30"/>
      <c r="AR104" s="30"/>
      <c r="AS104" s="30"/>
      <c r="AT104" s="30"/>
      <c r="AU104" s="30"/>
      <c r="AV104" s="31"/>
      <c r="AW104" s="31"/>
      <c r="AX104" s="31"/>
      <c r="AY104" s="30"/>
      <c r="AZ104" s="30"/>
      <c r="BA104" s="30"/>
      <c r="BB104" s="30"/>
      <c r="BC104" s="30"/>
      <c r="BD104" s="30"/>
      <c r="BE104" s="30"/>
      <c r="BF104" s="30"/>
      <c r="BG104" s="30"/>
      <c r="BH104" s="30"/>
      <c r="BI104" s="30"/>
      <c r="BJ104" s="30"/>
      <c r="BK104" s="30"/>
      <c r="BL104" s="32" t="s">
        <v>381</v>
      </c>
      <c r="BM104" s="33">
        <f>BM82+BM86+BM101</f>
        <v>538578537.58999991</v>
      </c>
      <c r="BN104" s="33">
        <f>BN82+BN86+BN101</f>
        <v>521471657.12</v>
      </c>
    </row>
    <row r="105" spans="1:66" s="10" customFormat="1" ht="15" customHeight="1">
      <c r="A105" s="34"/>
      <c r="B105" s="66" t="s">
        <v>382</v>
      </c>
      <c r="C105" s="66"/>
      <c r="D105" s="66"/>
      <c r="E105" s="66"/>
      <c r="F105" s="66"/>
      <c r="G105" s="66"/>
      <c r="H105" s="66"/>
      <c r="I105" s="66"/>
      <c r="J105" s="66"/>
      <c r="K105" s="66"/>
      <c r="L105" s="66"/>
      <c r="M105" s="66"/>
      <c r="N105" s="66"/>
      <c r="O105" s="66"/>
      <c r="P105" s="66"/>
      <c r="Q105" s="66"/>
      <c r="R105" s="66"/>
      <c r="S105" s="66"/>
      <c r="T105" s="66"/>
      <c r="U105" s="66"/>
      <c r="V105" s="66"/>
      <c r="W105" s="66"/>
      <c r="X105" s="66"/>
      <c r="Y105" s="66"/>
      <c r="Z105" s="66"/>
      <c r="AA105" s="66"/>
      <c r="AB105" s="66"/>
      <c r="AC105" s="66"/>
      <c r="AD105" s="66"/>
      <c r="AE105" s="66"/>
      <c r="AF105" s="35">
        <f>AF48+AF53+AF59+AF67+AF76+AF82+AF88+AF95+AF101</f>
        <v>588854757</v>
      </c>
      <c r="AG105" s="35">
        <f>AG48+AG53+AG59+AG67+AG76+AG82+AG88+AG95+AG101</f>
        <v>574323370.79999995</v>
      </c>
      <c r="AH105" s="35"/>
      <c r="AJ105" s="34"/>
      <c r="AK105" s="34"/>
      <c r="AL105" s="34"/>
      <c r="AM105" s="34"/>
      <c r="AN105" s="34"/>
      <c r="AY105" s="67"/>
      <c r="AZ105" s="67"/>
      <c r="BA105" s="67"/>
      <c r="BB105" s="67"/>
      <c r="BC105" s="67"/>
      <c r="BD105" s="67"/>
      <c r="BE105" s="67"/>
      <c r="BF105" s="67"/>
      <c r="BG105" s="67"/>
      <c r="BH105" s="67"/>
      <c r="BI105" s="67"/>
      <c r="BJ105" s="67"/>
      <c r="BK105" s="67"/>
      <c r="BL105" s="67"/>
    </row>
    <row r="106" spans="1:66" s="10" customFormat="1" ht="15" customHeight="1" thickBot="1">
      <c r="A106" s="34"/>
      <c r="B106" s="68" t="s">
        <v>383</v>
      </c>
      <c r="C106" s="68"/>
      <c r="D106" s="68"/>
      <c r="E106" s="68"/>
      <c r="F106" s="68"/>
      <c r="G106" s="68"/>
      <c r="H106" s="68"/>
      <c r="I106" s="68"/>
      <c r="J106" s="68"/>
      <c r="K106" s="68"/>
      <c r="L106" s="68"/>
      <c r="M106" s="68"/>
      <c r="N106" s="68"/>
      <c r="O106" s="68"/>
      <c r="P106" s="68"/>
      <c r="Q106" s="68"/>
      <c r="R106" s="68"/>
      <c r="S106" s="68"/>
      <c r="T106" s="68"/>
      <c r="U106" s="68"/>
      <c r="V106" s="68"/>
      <c r="W106" s="68"/>
      <c r="X106" s="68"/>
      <c r="Y106" s="68"/>
      <c r="Z106" s="68"/>
      <c r="AA106" s="68"/>
      <c r="AB106" s="68"/>
      <c r="AC106" s="68"/>
      <c r="AD106" s="68"/>
      <c r="AE106" s="68"/>
      <c r="AF106" s="36">
        <f>AF46+AF105</f>
        <v>602360143.97000003</v>
      </c>
      <c r="AG106" s="36">
        <f>AG46+AG105</f>
        <v>589235908.77999997</v>
      </c>
      <c r="AH106" s="37"/>
      <c r="AI106" s="68" t="s">
        <v>384</v>
      </c>
      <c r="AJ106" s="68"/>
      <c r="AK106" s="68"/>
      <c r="AL106" s="68"/>
      <c r="AM106" s="68"/>
      <c r="AN106" s="68"/>
      <c r="AO106" s="68"/>
      <c r="AP106" s="68"/>
      <c r="AQ106" s="68"/>
      <c r="AR106" s="68"/>
      <c r="AS106" s="68"/>
      <c r="AT106" s="68"/>
      <c r="AU106" s="68"/>
      <c r="AV106" s="68"/>
      <c r="AW106" s="68"/>
      <c r="AX106" s="68"/>
      <c r="AY106" s="68"/>
      <c r="AZ106" s="68"/>
      <c r="BA106" s="68"/>
      <c r="BB106" s="68"/>
      <c r="BC106" s="68"/>
      <c r="BD106" s="68"/>
      <c r="BE106" s="68"/>
      <c r="BF106" s="68"/>
      <c r="BG106" s="68"/>
      <c r="BH106" s="68"/>
      <c r="BI106" s="68"/>
      <c r="BJ106" s="68"/>
      <c r="BK106" s="68"/>
      <c r="BL106" s="68"/>
      <c r="BM106" s="38">
        <f>BM80+BM104</f>
        <v>602360143.96999991</v>
      </c>
      <c r="BN106" s="38">
        <f>BN80+BN104</f>
        <v>589235908.77999997</v>
      </c>
    </row>
    <row r="107" spans="1:66" s="10" customFormat="1" ht="15" customHeight="1" thickTop="1">
      <c r="A107" s="34"/>
      <c r="B107" s="68"/>
      <c r="C107" s="68"/>
      <c r="D107" s="68"/>
      <c r="E107" s="68"/>
      <c r="F107" s="68"/>
      <c r="G107" s="68"/>
      <c r="H107" s="68"/>
      <c r="I107" s="68"/>
      <c r="J107" s="68"/>
      <c r="K107" s="68"/>
      <c r="L107" s="68"/>
      <c r="M107" s="68"/>
      <c r="N107" s="68"/>
      <c r="O107" s="68"/>
      <c r="P107" s="68"/>
      <c r="Q107" s="68"/>
      <c r="R107" s="68"/>
      <c r="S107" s="68"/>
      <c r="T107" s="68"/>
      <c r="U107" s="68"/>
      <c r="V107" s="68"/>
      <c r="W107" s="68"/>
      <c r="X107" s="68"/>
      <c r="Y107" s="68"/>
      <c r="Z107" s="68"/>
      <c r="AA107" s="68"/>
      <c r="AB107" s="68"/>
      <c r="AC107" s="68"/>
      <c r="AD107" s="68"/>
      <c r="AE107" s="68"/>
      <c r="AF107" s="39"/>
      <c r="AG107" s="39"/>
      <c r="AH107" s="37"/>
      <c r="AI107" s="68"/>
      <c r="AJ107" s="68"/>
      <c r="AK107" s="68"/>
      <c r="AL107" s="68"/>
      <c r="AM107" s="68"/>
      <c r="AN107" s="68"/>
      <c r="AO107" s="68"/>
      <c r="AP107" s="68"/>
      <c r="AQ107" s="68"/>
      <c r="AR107" s="68"/>
      <c r="AS107" s="68"/>
      <c r="AT107" s="68"/>
      <c r="AU107" s="68"/>
      <c r="AV107" s="68"/>
      <c r="AW107" s="68"/>
      <c r="AX107" s="68"/>
      <c r="AY107" s="68"/>
      <c r="AZ107" s="68"/>
      <c r="BA107" s="68"/>
      <c r="BB107" s="68"/>
      <c r="BC107" s="68"/>
      <c r="BD107" s="68"/>
      <c r="BE107" s="68"/>
      <c r="BF107" s="68"/>
      <c r="BG107" s="68"/>
      <c r="BH107" s="68"/>
      <c r="BI107" s="68"/>
      <c r="BJ107" s="68"/>
      <c r="BK107" s="68"/>
      <c r="BL107" s="68"/>
      <c r="BM107" s="40"/>
      <c r="BN107" s="40"/>
    </row>
    <row r="108" spans="1:66" s="10" customFormat="1" ht="15" customHeight="1">
      <c r="A108" s="34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2"/>
      <c r="AG108" s="42"/>
      <c r="AH108" s="42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43"/>
      <c r="BN108" s="42"/>
    </row>
    <row r="109" spans="1:66" ht="15" customHeight="1">
      <c r="B109" s="44" t="s">
        <v>385</v>
      </c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</row>
    <row r="110" spans="1:66" s="10" customFormat="1" ht="15" customHeight="1">
      <c r="A110" s="34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2"/>
      <c r="AG110" s="42"/>
      <c r="AH110" s="42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43"/>
      <c r="BN110" s="42"/>
    </row>
    <row r="111" spans="1:66" s="10" customFormat="1" ht="15" customHeight="1">
      <c r="A111" s="34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2"/>
      <c r="AG111" s="42"/>
      <c r="AH111" s="42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43"/>
      <c r="BN111" s="42"/>
    </row>
    <row r="112" spans="1:66" s="10" customFormat="1" ht="15" customHeight="1">
      <c r="A112" s="34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2"/>
      <c r="AG112" s="70" t="s">
        <v>392</v>
      </c>
      <c r="AH112" s="70"/>
      <c r="AI112" s="70"/>
      <c r="AJ112" s="70"/>
      <c r="AK112" s="70"/>
      <c r="AL112" s="70"/>
      <c r="AM112" s="70"/>
      <c r="AN112" s="70"/>
      <c r="AO112" s="70"/>
      <c r="AP112" s="70"/>
      <c r="AQ112" s="70"/>
      <c r="AR112" s="70"/>
      <c r="AS112" s="70"/>
      <c r="AT112" s="70"/>
      <c r="AU112" s="70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43"/>
      <c r="BN112" s="42"/>
    </row>
    <row r="113" spans="1:66" s="10" customFormat="1" ht="15" customHeight="1">
      <c r="A113" s="34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2"/>
      <c r="AG113" s="70"/>
      <c r="AH113" s="70"/>
      <c r="AI113" s="70"/>
      <c r="AJ113" s="70"/>
      <c r="AK113" s="70"/>
      <c r="AL113" s="70"/>
      <c r="AM113" s="70"/>
      <c r="AN113" s="70"/>
      <c r="AO113" s="70"/>
      <c r="AP113" s="70"/>
      <c r="AQ113" s="70"/>
      <c r="AR113" s="70"/>
      <c r="AS113" s="70"/>
      <c r="AT113" s="70"/>
      <c r="AU113" s="70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43"/>
      <c r="BN113" s="42"/>
    </row>
    <row r="114" spans="1:66" s="10" customFormat="1" ht="15" customHeight="1">
      <c r="A114" s="34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2"/>
      <c r="AG114" s="70"/>
      <c r="AH114" s="70"/>
      <c r="AI114" s="70"/>
      <c r="AJ114" s="70"/>
      <c r="AK114" s="70"/>
      <c r="AL114" s="70"/>
      <c r="AM114" s="70"/>
      <c r="AN114" s="70"/>
      <c r="AO114" s="70"/>
      <c r="AP114" s="70"/>
      <c r="AQ114" s="70"/>
      <c r="AR114" s="70"/>
      <c r="AS114" s="70"/>
      <c r="AT114" s="70"/>
      <c r="AU114" s="70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43"/>
      <c r="BN114" s="42"/>
    </row>
    <row r="115" spans="1:66" s="10" customFormat="1" ht="15" customHeight="1">
      <c r="A115" s="34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2"/>
      <c r="AG115" s="70"/>
      <c r="AH115" s="70"/>
      <c r="AI115" s="70"/>
      <c r="AJ115" s="70"/>
      <c r="AK115" s="70"/>
      <c r="AL115" s="70"/>
      <c r="AM115" s="70"/>
      <c r="AN115" s="70"/>
      <c r="AO115" s="70"/>
      <c r="AP115" s="70"/>
      <c r="AQ115" s="70"/>
      <c r="AR115" s="70"/>
      <c r="AS115" s="70"/>
      <c r="AT115" s="70"/>
      <c r="AU115" s="70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43"/>
      <c r="BN115" s="42"/>
    </row>
    <row r="116" spans="1:66" s="10" customFormat="1" ht="15" customHeight="1">
      <c r="A116" s="34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2"/>
      <c r="AG116" s="42"/>
      <c r="AH116" s="42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  <c r="BF116" s="41"/>
      <c r="BG116" s="41"/>
      <c r="BH116" s="41"/>
      <c r="BI116" s="41"/>
      <c r="BJ116" s="41"/>
      <c r="BK116" s="41"/>
      <c r="BL116" s="41"/>
      <c r="BM116" s="42"/>
      <c r="BN116" s="42"/>
    </row>
    <row r="117" spans="1:66" s="10" customFormat="1" ht="15" customHeight="1">
      <c r="A117" s="3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5"/>
      <c r="R117" s="45"/>
      <c r="S117" s="71"/>
      <c r="T117" s="71"/>
      <c r="U117" s="71"/>
      <c r="V117" s="71"/>
      <c r="W117" s="71"/>
      <c r="X117" s="71"/>
      <c r="Y117" s="71"/>
      <c r="Z117" s="71"/>
      <c r="AA117" s="71"/>
      <c r="AB117" s="71"/>
      <c r="AC117" s="71"/>
      <c r="AD117" s="71"/>
      <c r="AE117" s="71"/>
      <c r="AF117" s="46"/>
      <c r="AG117" s="42"/>
      <c r="AH117" s="42"/>
      <c r="AI117" s="41"/>
      <c r="AJ117" s="41"/>
      <c r="AK117" s="41"/>
      <c r="AL117" s="41"/>
      <c r="AM117" s="41"/>
      <c r="AN117" s="41"/>
      <c r="AO117" s="41"/>
      <c r="AP117" s="41"/>
      <c r="AQ117" s="41"/>
      <c r="AR117" s="41"/>
      <c r="AS117" s="41"/>
      <c r="AT117" s="41"/>
      <c r="AU117" s="41"/>
      <c r="AV117" s="41"/>
      <c r="AW117" s="47"/>
      <c r="AX117" s="47"/>
      <c r="AY117" s="47"/>
      <c r="AZ117" s="72"/>
      <c r="BA117" s="72"/>
      <c r="BB117" s="72"/>
      <c r="BC117" s="72"/>
      <c r="BD117" s="72"/>
      <c r="BE117" s="72"/>
      <c r="BF117" s="72"/>
      <c r="BG117" s="72"/>
      <c r="BH117" s="72"/>
      <c r="BI117" s="72"/>
      <c r="BJ117" s="72"/>
      <c r="BK117" s="72"/>
      <c r="BL117" s="72"/>
      <c r="BM117" s="46"/>
      <c r="BN117" s="42"/>
    </row>
    <row r="118" spans="1:66" s="10" customFormat="1" ht="15" customHeight="1">
      <c r="A118" s="34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73" t="s">
        <v>388</v>
      </c>
      <c r="R118" s="73"/>
      <c r="S118" s="73"/>
      <c r="T118" s="73"/>
      <c r="U118" s="73"/>
      <c r="V118" s="73"/>
      <c r="W118" s="73"/>
      <c r="X118" s="73"/>
      <c r="Y118" s="73"/>
      <c r="Z118" s="73"/>
      <c r="AA118" s="73"/>
      <c r="AB118" s="73"/>
      <c r="AC118" s="73"/>
      <c r="AD118" s="73"/>
      <c r="AE118" s="73"/>
      <c r="AF118" s="73"/>
      <c r="AI118" s="48"/>
      <c r="AJ118" s="49"/>
      <c r="AK118" s="49"/>
      <c r="AL118" s="49"/>
      <c r="AM118" s="49"/>
      <c r="AN118" s="49"/>
      <c r="AO118" s="49"/>
      <c r="AP118" s="49"/>
      <c r="AQ118" s="49"/>
      <c r="AR118" s="49"/>
      <c r="AS118" s="49"/>
      <c r="AT118" s="49"/>
      <c r="AU118" s="49"/>
      <c r="AV118" s="49"/>
      <c r="AW118" s="75" t="s">
        <v>389</v>
      </c>
      <c r="AX118" s="75"/>
      <c r="AY118" s="75"/>
      <c r="AZ118" s="75"/>
      <c r="BA118" s="75"/>
      <c r="BB118" s="75"/>
      <c r="BC118" s="75"/>
      <c r="BD118" s="75"/>
      <c r="BE118" s="75"/>
      <c r="BF118" s="75"/>
      <c r="BG118" s="75"/>
      <c r="BH118" s="75"/>
      <c r="BI118" s="75"/>
      <c r="BJ118" s="75"/>
      <c r="BK118" s="75"/>
      <c r="BL118" s="75"/>
      <c r="BM118" s="75"/>
      <c r="BN118" s="42"/>
    </row>
    <row r="119" spans="1:66" s="10" customFormat="1" ht="15" customHeight="1">
      <c r="A119" s="34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74"/>
      <c r="R119" s="74"/>
      <c r="S119" s="74"/>
      <c r="T119" s="74"/>
      <c r="U119" s="74"/>
      <c r="V119" s="74"/>
      <c r="W119" s="74"/>
      <c r="X119" s="74"/>
      <c r="Y119" s="74"/>
      <c r="Z119" s="74"/>
      <c r="AA119" s="74"/>
      <c r="AB119" s="74"/>
      <c r="AC119" s="74"/>
      <c r="AD119" s="74"/>
      <c r="AE119" s="74"/>
      <c r="AF119" s="74"/>
      <c r="AI119" s="48"/>
      <c r="AJ119" s="49"/>
      <c r="AK119" s="49"/>
      <c r="AL119" s="49"/>
      <c r="AM119" s="49"/>
      <c r="AN119" s="49"/>
      <c r="AO119" s="49"/>
      <c r="AP119" s="49"/>
      <c r="AQ119" s="49"/>
      <c r="AR119" s="49"/>
      <c r="AS119" s="49"/>
      <c r="AT119" s="49"/>
      <c r="AU119" s="49"/>
      <c r="AV119" s="49"/>
      <c r="AW119" s="76"/>
      <c r="AX119" s="76"/>
      <c r="AY119" s="76"/>
      <c r="AZ119" s="76"/>
      <c r="BA119" s="76"/>
      <c r="BB119" s="76"/>
      <c r="BC119" s="76"/>
      <c r="BD119" s="76"/>
      <c r="BE119" s="76"/>
      <c r="BF119" s="76"/>
      <c r="BG119" s="76"/>
      <c r="BH119" s="76"/>
      <c r="BI119" s="76"/>
      <c r="BJ119" s="76"/>
      <c r="BK119" s="76"/>
      <c r="BL119" s="76"/>
      <c r="BM119" s="76"/>
      <c r="BN119" s="42"/>
    </row>
    <row r="120" spans="1:66" ht="15" customHeight="1"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69" t="s">
        <v>390</v>
      </c>
      <c r="R120" s="69"/>
      <c r="S120" s="69"/>
      <c r="T120" s="69"/>
      <c r="U120" s="69"/>
      <c r="V120" s="69"/>
      <c r="W120" s="69"/>
      <c r="X120" s="69"/>
      <c r="Y120" s="69"/>
      <c r="Z120" s="69"/>
      <c r="AA120" s="69"/>
      <c r="AB120" s="69"/>
      <c r="AC120" s="69"/>
      <c r="AD120" s="69"/>
      <c r="AE120" s="69"/>
      <c r="AF120" s="69"/>
      <c r="AI120" s="48"/>
      <c r="AJ120" s="49"/>
      <c r="AK120" s="49"/>
      <c r="AL120" s="49"/>
      <c r="AM120" s="49"/>
      <c r="AN120" s="49"/>
      <c r="AO120" s="49"/>
      <c r="AP120" s="49"/>
      <c r="AQ120" s="49"/>
      <c r="AR120" s="49"/>
      <c r="AS120" s="49"/>
      <c r="AT120" s="49"/>
      <c r="AU120" s="49"/>
      <c r="AV120" s="49"/>
      <c r="AW120" s="69" t="s">
        <v>391</v>
      </c>
      <c r="AX120" s="69"/>
      <c r="AY120" s="69"/>
      <c r="AZ120" s="69"/>
      <c r="BA120" s="69"/>
      <c r="BB120" s="69"/>
      <c r="BC120" s="69"/>
      <c r="BD120" s="69"/>
      <c r="BE120" s="69"/>
      <c r="BF120" s="69"/>
      <c r="BG120" s="69"/>
      <c r="BH120" s="69"/>
      <c r="BI120" s="69"/>
      <c r="BJ120" s="69"/>
      <c r="BK120" s="69"/>
      <c r="BL120" s="69"/>
      <c r="BM120" s="69"/>
    </row>
    <row r="121" spans="1:66" ht="15" customHeight="1"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69"/>
      <c r="R121" s="69"/>
      <c r="S121" s="69"/>
      <c r="T121" s="69"/>
      <c r="U121" s="69"/>
      <c r="V121" s="69"/>
      <c r="W121" s="69"/>
      <c r="X121" s="69"/>
      <c r="Y121" s="69"/>
      <c r="Z121" s="69"/>
      <c r="AA121" s="69"/>
      <c r="AB121" s="69"/>
      <c r="AC121" s="69"/>
      <c r="AD121" s="69"/>
      <c r="AE121" s="69"/>
      <c r="AF121" s="69"/>
      <c r="AI121" s="48"/>
      <c r="AJ121" s="49"/>
      <c r="AK121" s="49"/>
      <c r="AL121" s="49"/>
      <c r="AM121" s="49"/>
      <c r="AN121" s="49"/>
      <c r="AO121" s="49"/>
      <c r="AP121" s="49"/>
      <c r="AQ121" s="49"/>
      <c r="AR121" s="49"/>
      <c r="AS121" s="49"/>
      <c r="AT121" s="49"/>
      <c r="AU121" s="49"/>
      <c r="AV121" s="49"/>
      <c r="AW121" s="69"/>
      <c r="AX121" s="69"/>
      <c r="AY121" s="69"/>
      <c r="AZ121" s="69"/>
      <c r="BA121" s="69"/>
      <c r="BB121" s="69"/>
      <c r="BC121" s="69"/>
      <c r="BD121" s="69"/>
      <c r="BE121" s="69"/>
      <c r="BF121" s="69"/>
      <c r="BG121" s="69"/>
      <c r="BH121" s="69"/>
      <c r="BI121" s="69"/>
      <c r="BJ121" s="69"/>
      <c r="BK121" s="69"/>
      <c r="BL121" s="69"/>
      <c r="BM121" s="69"/>
    </row>
    <row r="122" spans="1:66" ht="15" customHeight="1">
      <c r="Q122" s="69"/>
      <c r="R122" s="69"/>
      <c r="S122" s="69"/>
      <c r="T122" s="69"/>
      <c r="U122" s="69"/>
      <c r="V122" s="69"/>
      <c r="W122" s="69"/>
      <c r="X122" s="69"/>
      <c r="Y122" s="69"/>
      <c r="Z122" s="69"/>
      <c r="AA122" s="69"/>
      <c r="AB122" s="69"/>
      <c r="AC122" s="69"/>
      <c r="AD122" s="69"/>
      <c r="AE122" s="69"/>
      <c r="AF122" s="69"/>
      <c r="AI122" s="48"/>
      <c r="AJ122" s="49"/>
      <c r="AK122" s="49"/>
      <c r="AL122" s="49"/>
      <c r="AM122" s="49"/>
      <c r="AN122" s="49"/>
      <c r="AO122" s="49"/>
      <c r="AP122" s="49"/>
      <c r="AQ122" s="49"/>
      <c r="AR122" s="49"/>
      <c r="AS122" s="49"/>
      <c r="AT122" s="49"/>
      <c r="AU122" s="49"/>
      <c r="AV122" s="49"/>
      <c r="AW122" s="69"/>
      <c r="AX122" s="69"/>
      <c r="AY122" s="69"/>
      <c r="AZ122" s="69"/>
      <c r="BA122" s="69"/>
      <c r="BB122" s="69"/>
      <c r="BC122" s="69"/>
      <c r="BD122" s="69"/>
      <c r="BE122" s="69"/>
      <c r="BF122" s="69"/>
      <c r="BG122" s="69"/>
      <c r="BH122" s="69"/>
      <c r="BI122" s="69"/>
      <c r="BJ122" s="69"/>
      <c r="BK122" s="69"/>
      <c r="BL122" s="69"/>
      <c r="BM122" s="69"/>
    </row>
    <row r="123" spans="1:66" ht="15" customHeight="1">
      <c r="AI123" s="48"/>
      <c r="AJ123" s="49"/>
      <c r="AK123" s="49"/>
      <c r="AL123" s="49"/>
      <c r="AM123" s="49"/>
      <c r="AN123" s="49"/>
      <c r="AO123" s="49"/>
      <c r="AP123" s="49"/>
      <c r="AQ123" s="49"/>
      <c r="AR123" s="49"/>
      <c r="AS123" s="49"/>
      <c r="AT123" s="49"/>
      <c r="AU123" s="49"/>
      <c r="AV123" s="49"/>
      <c r="AW123" s="49"/>
      <c r="AX123" s="49"/>
      <c r="AY123" s="49"/>
      <c r="AZ123" s="49"/>
      <c r="BA123" s="49"/>
      <c r="BB123" s="49"/>
      <c r="BC123" s="49"/>
      <c r="BD123" s="49"/>
      <c r="BE123" s="49"/>
      <c r="BF123" s="49"/>
      <c r="BG123" s="49"/>
      <c r="BH123" s="49"/>
      <c r="BI123" s="49"/>
      <c r="BJ123" s="49"/>
      <c r="BK123" s="49"/>
      <c r="BL123" s="49"/>
    </row>
    <row r="124" spans="1:66" ht="15" customHeight="1"/>
    <row r="125" spans="1:66"/>
    <row r="126" spans="1:66" ht="15" customHeight="1"/>
    <row r="127" spans="1:66" ht="15" customHeight="1"/>
    <row r="128" spans="1:66" ht="15" customHeight="1"/>
    <row r="129" hidden="1"/>
    <row r="130" hidden="1"/>
    <row r="131" hidden="1"/>
    <row r="132" hidden="1"/>
    <row r="133" hidden="1"/>
    <row r="134" hidden="1"/>
    <row r="135" hidden="1"/>
  </sheetData>
  <sheetProtection algorithmName="SHA-512" hashValue="HK2AWbygSCRqiTQFZ3cecdZbTijl4W7k4DeoLgc7OsLfNutZlTheFSuJGbSmwqNb2ztNB9omqTVFKT0ZawE6VA==" saltValue="a+EaYVwzejsLQD6BQKvQ7w==" spinCount="100000" sheet="1" objects="1" scenarios="1" selectLockedCells="1"/>
  <mergeCells count="215">
    <mergeCell ref="Q120:AF122"/>
    <mergeCell ref="AW120:BM122"/>
    <mergeCell ref="AG112:AU115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5:AE105"/>
    <mergeCell ref="AY105:BL105"/>
    <mergeCell ref="B106:AE106"/>
    <mergeCell ref="AI106:BL106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22:AE22"/>
    <mergeCell ref="AI22:BL22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16:AE16"/>
    <mergeCell ref="AI16:BL16"/>
    <mergeCell ref="B17:AE17"/>
    <mergeCell ref="AI17:BL17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:BN1"/>
    <mergeCell ref="B2:BN2"/>
    <mergeCell ref="B3:BN3"/>
    <mergeCell ref="B5:AE5"/>
    <mergeCell ref="AI5:BL5"/>
    <mergeCell ref="B6:AE6"/>
    <mergeCell ref="AI6:BL6"/>
  </mergeCells>
  <printOptions horizontalCentered="1"/>
  <pageMargins left="0.39370078740157483" right="0.39370078740157483" top="0.43307086614173229" bottom="0.86614173228346458" header="0.31496062992125984" footer="0.31496062992125984"/>
  <pageSetup scale="46" fitToHeight="2" orientation="landscape" r:id="rId1"/>
  <headerFooter>
    <oddFooter>&amp;R&amp;"-,Negrita Cursiva"&amp;12Estado de Situación Financiera&amp;"-,Normal"&amp;11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F1</vt:lpstr>
      <vt:lpstr>'F1'!Print_Area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CuentaP2023</cp:lastModifiedBy>
  <cp:lastPrinted>2021-12-07T19:28:17Z</cp:lastPrinted>
  <dcterms:created xsi:type="dcterms:W3CDTF">2021-12-06T20:41:58Z</dcterms:created>
  <dcterms:modified xsi:type="dcterms:W3CDTF">2023-08-20T00:42:26Z</dcterms:modified>
</cp:coreProperties>
</file>