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DFF04C08-1665-4D34-B5A5-207991830B6D}" xr6:coauthVersionLast="47" xr6:coauthVersionMax="47" xr10:uidLastSave="{00000000-0000-0000-0000-000000000000}"/>
  <workbookProtection workbookAlgorithmName="SHA-512" workbookHashValue="ppinoJz7NyFMF4VFp5IhmvbYcVbN85tqKYSKWMTkZjqNPR2E/CwpBq9XZwdFbe5uQCzX6a0YAWXl7cXUkWWmbQ==" workbookSaltValue="wYD/9yvqRlySM8vpRW310Q==" workbookSpinCount="100000" lockStructure="1"/>
  <bookViews>
    <workbookView xWindow="5115" yWindow="304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<sst xmlns="http://schemas.openxmlformats.org/spreadsheetml/2006/main" count="394" uniqueCount="393">
  <si>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</si>
  <si>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</si>
  <si>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</si>
  <si>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</si>
  <si>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</si>
  <si>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</si>
  <si>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</si>
  <si>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</si>
  <si>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</si>
  <si>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</si>
  <si>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</si>
  <si>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</si>
  <si>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</si>
  <si>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</si>
  <si>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</si>
  <si>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</si>
  <si>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</si>
  <si>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</si>
  <si>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</si>
  <si>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</si>
  <si>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</si>
  <si>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</si>
  <si>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</si>
  <si>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</si>
  <si>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</si>
  <si>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</si>
  <si>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</si>
  <si>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</si>
  <si>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</si>
  <si>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</si>
  <si>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</si>
  <si>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</si>
  <si>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</si>
  <si>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</si>
  <si>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</si>
  <si>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</si>
  <si>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</si>
  <si>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</si>
  <si>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</si>
  <si>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</si>
  <si>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</si>
  <si>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</si>
  <si>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</si>
  <si>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</si>
  <si>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</si>
  <si>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</si>
  <si>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</si>
  <si>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</si>
  <si>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</si>
  <si>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</si>
  <si>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</si>
  <si>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</si>
  <si>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</si>
  <si>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</si>
  <si>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</si>
  <si>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</si>
  <si>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</si>
  <si>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</si>
  <si>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</si>
  <si>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</si>
  <si>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</si>
  <si>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</si>
  <si>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</si>
  <si>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</si>
  <si>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</si>
  <si>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</si>
  <si>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</si>
  <si>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</si>
  <si>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</si>
  <si>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</si>
  <si>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</si>
  <si>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</si>
  <si>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</si>
  <si>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</si>
  <si>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</si>
  <si>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</si>
  <si>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</si>
  <si>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</si>
  <si>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</si>
  <si>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</si>
  <si>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</si>
  <si>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</si>
  <si>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</si>
  <si>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</si>
  <si>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</si>
  <si>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</si>
  <si>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</si>
  <si>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</si>
  <si>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</si>
  <si>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</si>
  <si>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</si>
  <si>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</si>
  <si>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</si>
  <si>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</si>
  <si>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</si>
  <si>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</si>
  <si>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</si>
  <si>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</si>
  <si>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</si>
  <si>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</si>
  <si>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</si>
  <si>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</si>
  <si>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</si>
  <si>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</si>
  <si>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</si>
  <si>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</si>
  <si>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</si>
  <si>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</si>
  <si>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</si>
  <si>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</si>
  <si>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</si>
  <si>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</si>
  <si>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</si>
  <si>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</si>
  <si>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</si>
  <si>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</si>
  <si>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</si>
  <si>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</si>
  <si>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</si>
  <si>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</si>
  <si>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</si>
  <si>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</si>
  <si>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</si>
  <si>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</si>
  <si>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</si>
  <si>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</si>
  <si>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</si>
  <si>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</si>
  <si>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</si>
  <si>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</si>
  <si>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</si>
  <si>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</si>
  <si>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</si>
  <si>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</si>
  <si>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</si>
  <si>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</si>
  <si>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</si>
  <si>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</si>
  <si>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</si>
  <si>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</si>
  <si>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</si>
  <si>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</si>
  <si>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</si>
  <si>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</si>
  <si>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</si>
  <si>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</si>
  <si>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</si>
  <si>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</si>
  <si>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</si>
  <si>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</si>
  <si>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</si>
  <si>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</si>
  <si>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</si>
  <si>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</si>
  <si>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</si>
  <si>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</si>
  <si>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</si>
  <si>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</si>
  <si>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</si>
  <si>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</si>
  <si>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</si>
  <si>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</si>
  <si>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</si>
  <si>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</si>
  <si>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</si>
  <si>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</si>
  <si>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</si>
  <si>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</si>
  <si>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</si>
  <si>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</si>
  <si>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</si>
  <si>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</si>
  <si>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</si>
  <si>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</si>
  <si>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</si>
  <si>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</si>
  <si>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</si>
  <si>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</si>
  <si>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</si>
  <si>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</si>
  <si>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</si>
  <si>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</si>
  <si>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</si>
  <si>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</si>
  <si>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</si>
  <si>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</si>
  <si>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</si>
  <si>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</si>
  <si>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</si>
  <si>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</si>
  <si>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</si>
  <si>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</si>
  <si>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</si>
  <si>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</si>
  <si>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</si>
  <si>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</si>
  <si>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</si>
  <si>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</si>
  <si>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</si>
  <si>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</si>
  <si>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</si>
  <si>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</si>
  <si>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</si>
  <si>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</si>
  <si>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</si>
  <si>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</si>
  <si>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</si>
  <si>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</si>
  <si>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</si>
  <si>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</si>
  <si>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</si>
  <si>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</si>
  <si>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</si>
  <si>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</si>
  <si>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</si>
  <si>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</si>
  <si>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</si>
  <si>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</si>
  <si>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</si>
  <si>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</si>
  <si>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</si>
  <si>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</si>
  <si>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</si>
  <si>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</si>
  <si>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</si>
  <si>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</si>
  <si>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</si>
  <si>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</si>
  <si>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</si>
  <si>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</si>
  <si>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</si>
  <si>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</si>
  <si>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</si>
  <si>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</si>
  <si>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</si>
  <si>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</si>
  <si>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</si>
  <si>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</si>
  <si>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</si>
  <si>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</si>
  <si>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</si>
  <si>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</si>
  <si>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</si>
  <si>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</si>
  <si>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</si>
  <si>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</si>
  <si>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</si>
  <si>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</si>
  <si>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</si>
  <si>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</si>
  <si>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</si>
  <si>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</si>
  <si>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</si>
  <si>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</si>
  <si>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</si>
  <si>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</si>
  <si>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</si>
  <si>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</si>
  <si>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</si>
  <si>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</si>
  <si>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</si>
  <si>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</si>
  <si>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</si>
  <si>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</si>
  <si>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</si>
  <si>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</si>
  <si>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</si>
  <si>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</si>
  <si>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</si>
  <si>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</si>
  <si>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</si>
  <si>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</si>
  <si>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</si>
  <si>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</si>
  <si>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</si>
  <si>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</si>
  <si>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</si>
  <si>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</si>
  <si>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</si>
  <si>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</si>
  <si>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</si>
  <si>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</si>
  <si>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</si>
  <si>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</si>
  <si>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</si>
  <si>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</si>
  <si>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</si>
  <si>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</si>
  <si>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</si>
  <si>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</si>
  <si>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</si>
  <si>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</si>
  <si>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</si>
  <si>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</si>
  <si>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</si>
  <si>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</si>
  <si>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</si>
  <si>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</si>
  <si>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</si>
  <si>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</si>
  <si>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</si>
  <si>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</si>
  <si>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</si>
  <si>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</si>
  <si>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</si>
  <si>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</si>
  <si>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</si>
  <si>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</si>
  <si>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</si>
  <si>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</si>
  <si>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</si>
  <si>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</si>
  <si>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</si>
  <si>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</si>
  <si>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</si>
  <si>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</si>
  <si>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</si>
  <si>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</si>
  <si>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</si>
  <si>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</si>
  <si>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</si>
  <si>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</si>
  <si>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</si>
  <si>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</si>
  <si>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</si>
  <si>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</si>
  <si>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</si>
  <si>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</si>
  <si>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</si>
  <si>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</si>
  <si>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</si>
  <si>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</si>
  <si>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</si>
  <si>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</si>
  <si>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</si>
  <si>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</si>
  <si>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</si>
  <si>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</si>
  <si>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</si>
  <si>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</si>
  <si>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</si>
  <si>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</si>
  <si>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</si>
  <si>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</si>
  <si>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</si>
  <si>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</si>
  <si>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</si>
  <si>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</si>
  <si>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</si>
  <si>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</si>
  <si>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</si>
  <si>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</si>
  <si>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</si>
  <si>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</si>
  <si>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</si>
  <si>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</si>
  <si>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</si>
  <si>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</si>
  <si>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</si>
  <si>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</si>
  <si>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</si>
  <si>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</si>
  <si>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</si>
  <si>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</si>
  <si>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</si>
  <si>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</si>
  <si>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</si>
  <si>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</si>
  <si>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</si>
  <si>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</si>
  <si>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</si>
  <si>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</si>
  <si>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</si>
  <si>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</si>
  <si>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</si>
  <si>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</si>
  <si>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</si>
  <si>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</si>
  <si>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</si>
  <si>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</si>
  <si>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</si>
  <si>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</si>
  <si>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</si>
  <si>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</si>
  <si>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</si>
  <si>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</si>
  <si>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TAMAZULA DE GORDIANO</t>
  </si>
  <si>
    <t>DEL 1 AL 31 DE AGOSTO DE 2022</t>
  </si>
  <si>
    <t>ING. RAÚL EVERARDO GUTIÉRREZ CASTAÑEDA</t>
  </si>
  <si>
    <t>MTRO. ARNOLDO SOLÓRZANO CUEVAS</t>
  </si>
  <si>
    <t>PRESIDENTE MUNICIPAL</t>
  </si>
  <si>
    <t>TESORERO MUNICIPAL</t>
  </si>
  <si>
    <t>ASEJ2022-08-08-05-2023-1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</si>
</sst>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72" activePane="bottomLeft" state="frozen"/>
      <selection activeCell="F8" sqref="F8"/>
      <selection pane="bottomLeft" activeCell="B1" sqref="B1:BN1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1</v>
      </c>
      <c r="B5" s="57" t="s">
        <v>2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2022</v>
      </c>
      <c r="AG5" s="5">
        <v>2021</v>
      </c>
      <c r="AH5" s="5" t="s">
        <v>3</v>
      </c>
      <c r="AI5" s="57" t="s">
        <v>2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2022</v>
      </c>
      <c r="BN5" s="5">
        <v>2021</v>
      </c>
    </row>
    <row r="6" spans="1:66" s="10" customFormat="1" ht="15" customHeight="1">
      <c r="A6" s="7">
        <v>10000</v>
      </c>
      <c r="B6" s="58" t="s">
        <v>4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5</v>
      </c>
      <c r="AI6" s="58" t="s">
        <v>6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7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8</v>
      </c>
      <c r="AI7" s="50" t="s">
        <v>9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10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23593645.539999999</v>
      </c>
      <c r="AG8" s="15">
        <f>SUM(AG9:AG15)</f>
        <v>8211531.5800000001</v>
      </c>
      <c r="AH8" s="13" t="s">
        <v>11</v>
      </c>
      <c r="AI8" s="51" t="s">
        <v>12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21143734.859999999</v>
      </c>
      <c r="BN8" s="15">
        <f>SUM(BN9:BN17)</f>
        <v>10607883.390000001</v>
      </c>
    </row>
    <row r="9" spans="1:66" s="10" customFormat="1" ht="15" customHeight="1">
      <c r="A9" s="16">
        <v>11110</v>
      </c>
      <c r="B9" s="52" t="s">
        <v>13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124675.99</v>
      </c>
      <c r="AG9" s="17">
        <v>39770.980000000003</v>
      </c>
      <c r="AH9" s="18" t="s">
        <v>14</v>
      </c>
      <c r="AI9" s="53" t="s">
        <v>15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23044.01</v>
      </c>
      <c r="BN9" s="17">
        <v>7889.13</v>
      </c>
    </row>
    <row r="10" spans="1:66" s="10" customFormat="1" ht="15" customHeight="1">
      <c r="A10" s="16">
        <v>11120</v>
      </c>
      <c r="B10" s="52" t="s">
        <v>16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23468969.550000001</v>
      </c>
      <c r="AG10" s="17">
        <v>8171760.5999999996</v>
      </c>
      <c r="AH10" s="18" t="s">
        <v>17</v>
      </c>
      <c r="AI10" s="53" t="s">
        <v>18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5456955.2000000002</v>
      </c>
      <c r="BN10" s="17">
        <v>-1889909.4</v>
      </c>
    </row>
    <row r="11" spans="1:66" s="10" customFormat="1" ht="15" customHeight="1">
      <c r="A11" s="16">
        <v>11130</v>
      </c>
      <c r="B11" s="52" t="s">
        <v>19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20</v>
      </c>
      <c r="AI11" s="53" t="s">
        <v>21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22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23</v>
      </c>
      <c r="AI12" s="53" t="s">
        <v>24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25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26</v>
      </c>
      <c r="AI13" s="53" t="s">
        <v>27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390469.41</v>
      </c>
      <c r="BN13" s="17">
        <v>365338.21</v>
      </c>
    </row>
    <row r="14" spans="1:66" s="10" customFormat="1" ht="15" customHeight="1">
      <c r="A14" s="16">
        <v>11160</v>
      </c>
      <c r="B14" s="52" t="s">
        <v>28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29</v>
      </c>
      <c r="AI14" s="53" t="s">
        <v>30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31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32</v>
      </c>
      <c r="AI15" s="53" t="s">
        <v>33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11322233.699999999</v>
      </c>
      <c r="BN15" s="17">
        <v>8173532.9100000001</v>
      </c>
    </row>
    <row r="16" spans="1:66" s="10" customFormat="1" ht="15" customHeight="1">
      <c r="A16" s="11">
        <v>11200</v>
      </c>
      <c r="B16" s="51" t="s">
        <v>34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5500009.4500000002</v>
      </c>
      <c r="AG16" s="15">
        <f>SUM(AG17:AG23)</f>
        <v>3800961.23</v>
      </c>
      <c r="AH16" s="18" t="s">
        <v>35</v>
      </c>
      <c r="AI16" s="53" t="s">
        <v>36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37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38</v>
      </c>
      <c r="AI17" s="53" t="s">
        <v>39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40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41</v>
      </c>
      <c r="AI18" s="51" t="s">
        <v>42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43</v>
      </c>
      <c r="B19" s="52" t="s">
        <v>44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3063325.14</v>
      </c>
      <c r="AG19" s="17">
        <v>1935086.69</v>
      </c>
      <c r="AH19" s="18" t="s">
        <v>45</v>
      </c>
      <c r="AI19" s="53" t="s">
        <v>46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47</v>
      </c>
      <c r="B20" s="52" t="s">
        <v>48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49</v>
      </c>
      <c r="AI20" s="53" t="s">
        <v>50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51</v>
      </c>
      <c r="B21" s="52" t="s">
        <v>52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2436684.31</v>
      </c>
      <c r="AG21" s="17">
        <v>1865874.54</v>
      </c>
      <c r="AH21" s="18" t="s">
        <v>53</v>
      </c>
      <c r="AI21" s="53" t="s">
        <v>54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55</v>
      </c>
      <c r="B22" s="52" t="s">
        <v>56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57</v>
      </c>
      <c r="AI22" s="51" t="s">
        <v>58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59</v>
      </c>
      <c r="B23" s="52" t="s">
        <v>60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61</v>
      </c>
      <c r="AI23" s="53" t="s">
        <v>62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63</v>
      </c>
      <c r="B24" s="51" t="s">
        <v>64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8527954.0800000001</v>
      </c>
      <c r="AG24" s="15">
        <f>SUM(AG25:AG29)</f>
        <v>2900045.17</v>
      </c>
      <c r="AH24" s="18" t="s">
        <v>65</v>
      </c>
      <c r="AI24" s="53" t="s">
        <v>66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67</v>
      </c>
      <c r="B25" s="52" t="s">
        <v>68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63926</v>
      </c>
      <c r="AG25" s="17">
        <v>63926</v>
      </c>
      <c r="AH25" s="18" t="s">
        <v>69</v>
      </c>
      <c r="AI25" s="53" t="s">
        <v>70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71</v>
      </c>
      <c r="B26" s="52" t="s">
        <v>72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230412</v>
      </c>
      <c r="AG26" s="17">
        <v>230412</v>
      </c>
      <c r="AH26" s="13" t="s">
        <v>73</v>
      </c>
      <c r="AI26" s="51" t="s">
        <v>74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75</v>
      </c>
      <c r="B27" s="52" t="s">
        <v>76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77</v>
      </c>
      <c r="AI27" s="53" t="s">
        <v>78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79</v>
      </c>
      <c r="B28" s="52" t="s">
        <v>80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8233616.0800000001</v>
      </c>
      <c r="AG28" s="17">
        <v>2605707.17</v>
      </c>
      <c r="AH28" s="18" t="s">
        <v>81</v>
      </c>
      <c r="AI28" s="53" t="s">
        <v>82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83</v>
      </c>
      <c r="B29" s="52" t="s">
        <v>84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85</v>
      </c>
      <c r="AI29" s="51" t="s">
        <v>86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4229936.9800000004</v>
      </c>
      <c r="BN29" s="15">
        <f>SUM(BN30:BN32)</f>
        <v>10682758.619999999</v>
      </c>
    </row>
    <row r="30" spans="1:66" s="10" customFormat="1" ht="15" customHeight="1">
      <c r="A30" s="11" t="s">
        <v>87</v>
      </c>
      <c r="B30" s="51" t="s">
        <v>88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89</v>
      </c>
      <c r="AI30" s="53" t="s">
        <v>90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4229936.9800000004</v>
      </c>
      <c r="BN30" s="17">
        <v>10682758.619999999</v>
      </c>
    </row>
    <row r="31" spans="1:66" s="10" customFormat="1" ht="15" customHeight="1">
      <c r="A31" s="16" t="s">
        <v>91</v>
      </c>
      <c r="B31" s="52" t="s">
        <v>92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93</v>
      </c>
      <c r="AI31" s="53" t="s">
        <v>94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95</v>
      </c>
      <c r="B32" s="52" t="s">
        <v>96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97</v>
      </c>
      <c r="AI32" s="53" t="s">
        <v>98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99</v>
      </c>
      <c r="B33" s="52" t="s">
        <v>100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101</v>
      </c>
      <c r="AI33" s="51" t="s">
        <v>102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103</v>
      </c>
      <c r="B34" s="52" t="s">
        <v>104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105</v>
      </c>
      <c r="AI34" s="53" t="s">
        <v>106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107</v>
      </c>
      <c r="B35" s="52" t="s">
        <v>108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109</v>
      </c>
      <c r="AI35" s="53" t="s">
        <v>110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111</v>
      </c>
      <c r="B36" s="51" t="s">
        <v>112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113</v>
      </c>
      <c r="AI36" s="53" t="s">
        <v>114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115</v>
      </c>
      <c r="B37" s="52" t="s">
        <v>116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117</v>
      </c>
      <c r="AI37" s="53" t="s">
        <v>118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119</v>
      </c>
      <c r="B38" s="51" t="s">
        <v>120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121</v>
      </c>
      <c r="AI38" s="53" t="s">
        <v>122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123</v>
      </c>
      <c r="B39" s="52" t="s">
        <v>124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125</v>
      </c>
      <c r="AI39" s="53" t="s">
        <v>126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127</v>
      </c>
      <c r="B40" s="53" t="s">
        <v>128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129</v>
      </c>
      <c r="AI40" s="51" t="s">
        <v>130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131</v>
      </c>
      <c r="B41" s="51" t="s">
        <v>132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133</v>
      </c>
      <c r="AI41" s="53" t="s">
        <v>134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135</v>
      </c>
      <c r="B42" s="53" t="s">
        <v>136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137</v>
      </c>
      <c r="AI42" s="53" t="s">
        <v>138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139</v>
      </c>
      <c r="B43" s="53" t="s">
        <v>140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141</v>
      </c>
      <c r="AI43" s="53" t="s">
        <v>142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143</v>
      </c>
      <c r="B44" s="53" t="s">
        <v>144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145</v>
      </c>
      <c r="AI44" s="51" t="s">
        <v>146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6825.14</v>
      </c>
      <c r="BN44" s="15">
        <f>SUM(BN45:BN47)</f>
        <v>3500</v>
      </c>
    </row>
    <row r="45" spans="1:66" s="10" customFormat="1" ht="15" customHeight="1">
      <c r="A45" s="16" t="s">
        <v>147</v>
      </c>
      <c r="B45" s="59" t="s">
        <v>148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149</v>
      </c>
      <c r="AI45" s="53" t="s">
        <v>150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6825.14</v>
      </c>
      <c r="BN45" s="17">
        <v>3500</v>
      </c>
    </row>
    <row r="46" spans="1:66" s="10" customFormat="1" ht="15" customHeight="1">
      <c r="A46" s="16"/>
      <c r="B46" s="60" t="s">
        <v>151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37621609.07</v>
      </c>
      <c r="AG46" s="21">
        <f>AG8+AG16+AG24+AG30+AG36+AG38+AG41</f>
        <v>14912537.98</v>
      </c>
      <c r="AH46" s="22" t="s">
        <v>152</v>
      </c>
      <c r="AI46" s="53" t="s">
        <v>153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154</v>
      </c>
      <c r="B47" s="50" t="s">
        <v>155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156</v>
      </c>
      <c r="AI47" s="61" t="s">
        <v>157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158</v>
      </c>
      <c r="B48" s="51" t="s">
        <v>159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160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25380496.98</v>
      </c>
      <c r="BN48" s="21">
        <f>BN8+BN18+BN22+BN26+BN29+BN33+BN40+BN44</f>
        <v>21294142.009999998</v>
      </c>
    </row>
    <row r="49" spans="1:66" s="10" customFormat="1" ht="15" customHeight="1">
      <c r="A49" s="16" t="s">
        <v>161</v>
      </c>
      <c r="B49" s="53" t="s">
        <v>162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163</v>
      </c>
      <c r="AI49" s="50" t="s">
        <v>164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165</v>
      </c>
      <c r="B50" s="53" t="s">
        <v>166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167</v>
      </c>
      <c r="AI50" s="51" t="s">
        <v>168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169</v>
      </c>
      <c r="B51" s="53" t="s">
        <v>170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171</v>
      </c>
      <c r="AI51" s="53" t="s">
        <v>172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173</v>
      </c>
      <c r="B52" s="53" t="s">
        <v>174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175</v>
      </c>
      <c r="AI52" s="53" t="s">
        <v>176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177</v>
      </c>
      <c r="B53" s="51" t="s">
        <v>178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179</v>
      </c>
      <c r="AI53" s="51" t="s">
        <v>180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181</v>
      </c>
      <c r="B54" s="53" t="s">
        <v>182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183</v>
      </c>
      <c r="AI54" s="53" t="s">
        <v>184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185</v>
      </c>
      <c r="B55" s="53" t="s">
        <v>186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187</v>
      </c>
      <c r="AI55" s="53" t="s">
        <v>188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189</v>
      </c>
      <c r="B56" s="53" t="s">
        <v>190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191</v>
      </c>
      <c r="AI56" s="53" t="s">
        <v>192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193</v>
      </c>
      <c r="B57" s="53" t="s">
        <v>194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195</v>
      </c>
      <c r="AI57" s="51" t="s">
        <v>196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42293021.149999999</v>
      </c>
      <c r="BN57" s="15">
        <f>SUM(BN58:BN62)</f>
        <v>46470109.649999999</v>
      </c>
    </row>
    <row r="58" spans="1:66" s="10" customFormat="1" ht="15" customHeight="1">
      <c r="A58" s="16" t="s">
        <v>197</v>
      </c>
      <c r="B58" s="53" t="s">
        <v>198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199</v>
      </c>
      <c r="AI58" s="53" t="s">
        <v>200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201</v>
      </c>
      <c r="B59" s="51" t="s">
        <v>202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531697717.35000002</v>
      </c>
      <c r="AG59" s="15">
        <f>SUM(AG60:AG66)</f>
        <v>531697717.35000002</v>
      </c>
      <c r="AH59" s="18" t="s">
        <v>203</v>
      </c>
      <c r="AI59" s="53" t="s">
        <v>204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205</v>
      </c>
      <c r="B60" s="53" t="s">
        <v>206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207</v>
      </c>
      <c r="AI60" s="53" t="s">
        <v>208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42293021.149999999</v>
      </c>
      <c r="BN60" s="17">
        <v>46470109.649999999</v>
      </c>
    </row>
    <row r="61" spans="1:66" s="10" customFormat="1" ht="15" customHeight="1">
      <c r="A61" s="16" t="s">
        <v>209</v>
      </c>
      <c r="B61" s="53" t="s">
        <v>210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211</v>
      </c>
      <c r="AI61" s="53" t="s">
        <v>212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213</v>
      </c>
      <c r="B62" s="53" t="s">
        <v>214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215</v>
      </c>
      <c r="AI62" s="53" t="s">
        <v>216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217</v>
      </c>
      <c r="B63" s="53" t="s">
        <v>218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219</v>
      </c>
      <c r="AI63" s="51" t="s">
        <v>220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221</v>
      </c>
      <c r="B64" s="53" t="s">
        <v>222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455124322.54000002</v>
      </c>
      <c r="AG64" s="17">
        <v>455124322.54000002</v>
      </c>
      <c r="AH64" s="18" t="s">
        <v>223</v>
      </c>
      <c r="AI64" s="53" t="s">
        <v>224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225</v>
      </c>
      <c r="B65" s="53" t="s">
        <v>226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22156181.98</v>
      </c>
      <c r="AG65" s="17">
        <v>22156181.98</v>
      </c>
      <c r="AH65" s="18" t="s">
        <v>227</v>
      </c>
      <c r="AI65" s="53" t="s">
        <v>228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229</v>
      </c>
      <c r="B66" s="53" t="s">
        <v>230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231</v>
      </c>
      <c r="AI66" s="53" t="s">
        <v>232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233</v>
      </c>
      <c r="B67" s="51" t="s">
        <v>234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42697565.800000004</v>
      </c>
      <c r="AG67" s="15">
        <f>SUM(AG68:AG75)</f>
        <v>42408407.030000001</v>
      </c>
      <c r="AH67" s="13" t="s">
        <v>235</v>
      </c>
      <c r="AI67" s="51" t="s">
        <v>236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237</v>
      </c>
      <c r="B68" s="53" t="s">
        <v>238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3785494.15</v>
      </c>
      <c r="AG68" s="17">
        <v>3730992.03</v>
      </c>
      <c r="AH68" s="18" t="s">
        <v>239</v>
      </c>
      <c r="AI68" s="53" t="s">
        <v>240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241</v>
      </c>
      <c r="B69" s="53" t="s">
        <v>242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4179415.99</v>
      </c>
      <c r="AG69" s="17">
        <v>4172926.99</v>
      </c>
      <c r="AH69" s="18" t="s">
        <v>243</v>
      </c>
      <c r="AI69" s="53" t="s">
        <v>244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245</v>
      </c>
      <c r="B70" s="53" t="s">
        <v>246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1314</v>
      </c>
      <c r="AG70" s="17">
        <v>1314</v>
      </c>
      <c r="AH70" s="18" t="s">
        <v>247</v>
      </c>
      <c r="AI70" s="53" t="s">
        <v>248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249</v>
      </c>
      <c r="B71" s="53" t="s">
        <v>250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3896157.99</v>
      </c>
      <c r="AG71" s="17">
        <v>3819763.99</v>
      </c>
      <c r="AH71" s="18" t="s">
        <v>251</v>
      </c>
      <c r="AI71" s="53" t="s">
        <v>252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253</v>
      </c>
      <c r="B72" s="53" t="s">
        <v>254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255</v>
      </c>
      <c r="AI72" s="53" t="s">
        <v>256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257</v>
      </c>
      <c r="B73" s="53" t="s">
        <v>258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29121309.890000001</v>
      </c>
      <c r="AG73" s="17">
        <v>28969536.239999998</v>
      </c>
      <c r="AH73" s="18" t="s">
        <v>259</v>
      </c>
      <c r="AI73" s="53" t="s">
        <v>260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261</v>
      </c>
      <c r="B74" s="53" t="s">
        <v>262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263</v>
      </c>
      <c r="AI74" s="51" t="s">
        <v>264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265</v>
      </c>
      <c r="B75" s="53" t="s">
        <v>266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267</v>
      </c>
      <c r="AI75" s="53" t="s">
        <v>268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269</v>
      </c>
      <c r="B76" s="51" t="s">
        <v>270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246219.18</v>
      </c>
      <c r="AG76" s="15">
        <f>SUM(AG77:AG81)</f>
        <v>217246.41999999998</v>
      </c>
      <c r="AH76" s="18" t="s">
        <v>271</v>
      </c>
      <c r="AI76" s="53" t="s">
        <v>272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273</v>
      </c>
      <c r="B77" s="53" t="s">
        <v>274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197706.55</v>
      </c>
      <c r="AH77" s="18" t="s">
        <v>275</v>
      </c>
      <c r="AI77" s="53" t="s">
        <v>276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277</v>
      </c>
      <c r="B78" s="53" t="s">
        <v>278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279</v>
      </c>
      <c r="AI78" s="61" t="s">
        <v>280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281</v>
      </c>
      <c r="B79" s="53" t="s">
        <v>282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283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42293021.149999999</v>
      </c>
      <c r="BN79" s="24">
        <f>BN50+BN53+BN57+BN63+BN67+BN74</f>
        <v>46470109.649999999</v>
      </c>
    </row>
    <row r="80" spans="1:66" s="10" customFormat="1" ht="15" customHeight="1">
      <c r="A80" s="16" t="s">
        <v>284</v>
      </c>
      <c r="B80" s="53" t="s">
        <v>285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38110.910000000003</v>
      </c>
      <c r="AG80" s="17">
        <v>19539.87</v>
      </c>
      <c r="AH80" s="23"/>
      <c r="AI80" s="64" t="s">
        <v>286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67673518.129999995</v>
      </c>
      <c r="BN80" s="25">
        <f>BN48+BN79</f>
        <v>67764251.659999996</v>
      </c>
    </row>
    <row r="81" spans="1:66" s="10" customFormat="1" ht="15" customHeight="1">
      <c r="A81" s="16" t="s">
        <v>287</v>
      </c>
      <c r="B81" s="53" t="s">
        <v>288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289</v>
      </c>
      <c r="AI81" s="65" t="s">
        <v>290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291</v>
      </c>
      <c r="B82" s="51" t="s">
        <v>292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293</v>
      </c>
      <c r="AI82" s="50" t="s">
        <v>294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-3158160.96</v>
      </c>
    </row>
    <row r="83" spans="1:66" s="10" customFormat="1" ht="15" customHeight="1">
      <c r="A83" s="16" t="s">
        <v>295</v>
      </c>
      <c r="B83" s="53" t="s">
        <v>296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297</v>
      </c>
      <c r="AI83" s="53" t="s">
        <v>298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299</v>
      </c>
      <c r="B84" s="53" t="s">
        <v>300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301</v>
      </c>
      <c r="AI84" s="53" t="s">
        <v>302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303</v>
      </c>
      <c r="B85" s="53" t="s">
        <v>304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305</v>
      </c>
      <c r="AI85" s="53" t="s">
        <v>306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-3158160.96</v>
      </c>
    </row>
    <row r="86" spans="1:66" s="10" customFormat="1" ht="15" customHeight="1">
      <c r="A86" s="16" t="s">
        <v>307</v>
      </c>
      <c r="B86" s="53" t="s">
        <v>308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309</v>
      </c>
      <c r="AI86" s="50" t="s">
        <v>310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554289029</v>
      </c>
      <c r="BN86" s="15">
        <f>BN87+BN88+BN89+BN94+BN98</f>
        <v>524629818.07999998</v>
      </c>
    </row>
    <row r="87" spans="1:66" s="10" customFormat="1" ht="15" customHeight="1">
      <c r="A87" s="16" t="s">
        <v>311</v>
      </c>
      <c r="B87" s="53" t="s">
        <v>312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313</v>
      </c>
      <c r="AI87" s="53" t="s">
        <v>314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29659210.920000002</v>
      </c>
      <c r="BN87" s="17">
        <v>16216529.279999999</v>
      </c>
    </row>
    <row r="88" spans="1:66" s="10" customFormat="1" ht="15" customHeight="1">
      <c r="A88" s="11" t="s">
        <v>315</v>
      </c>
      <c r="B88" s="51" t="s">
        <v>316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317</v>
      </c>
      <c r="AI88" s="53" t="s">
        <v>318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524629818.07999998</v>
      </c>
      <c r="BN88" s="17">
        <v>508413288.80000001</v>
      </c>
    </row>
    <row r="89" spans="1:66" s="10" customFormat="1" ht="15" customHeight="1">
      <c r="A89" s="16" t="s">
        <v>319</v>
      </c>
      <c r="B89" s="53" t="s">
        <v>320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321</v>
      </c>
      <c r="AI89" s="50" t="s">
        <v>322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323</v>
      </c>
      <c r="B90" s="53" t="s">
        <v>324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325</v>
      </c>
      <c r="AI90" s="53" t="s">
        <v>326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327</v>
      </c>
      <c r="B91" s="53" t="s">
        <v>328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329</v>
      </c>
      <c r="AI91" s="53" t="s">
        <v>330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331</v>
      </c>
      <c r="B92" s="53" t="s">
        <v>332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333</v>
      </c>
      <c r="AI92" s="53" t="s">
        <v>334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335</v>
      </c>
      <c r="B93" s="53" t="s">
        <v>336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337</v>
      </c>
      <c r="AI93" s="53" t="s">
        <v>338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339</v>
      </c>
      <c r="B94" s="53" t="s">
        <v>340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341</v>
      </c>
      <c r="AI94" s="50" t="s">
        <v>342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343</v>
      </c>
      <c r="B95" s="51" t="s">
        <v>344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345</v>
      </c>
      <c r="AI95" s="53" t="s">
        <v>346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347</v>
      </c>
      <c r="B96" s="53" t="s">
        <v>348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349</v>
      </c>
      <c r="AI96" s="53" t="s">
        <v>350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351</v>
      </c>
      <c r="B97" s="53" t="s">
        <v>352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353</v>
      </c>
      <c r="AI97" s="53" t="s">
        <v>354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355</v>
      </c>
      <c r="B98" s="53" t="s">
        <v>356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357</v>
      </c>
      <c r="AI98" s="50" t="s">
        <v>358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359</v>
      </c>
      <c r="B99" s="53" t="s">
        <v>360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361</v>
      </c>
      <c r="AI99" s="53" t="s">
        <v>362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363</v>
      </c>
      <c r="B100" s="53" t="s">
        <v>364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365</v>
      </c>
      <c r="AI100" s="53" t="s">
        <v>366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367</v>
      </c>
      <c r="B101" s="51" t="s">
        <v>368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369</v>
      </c>
      <c r="AI101" s="50" t="s">
        <v>370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371</v>
      </c>
      <c r="B102" s="53" t="s">
        <v>372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373</v>
      </c>
      <c r="AI102" s="53" t="s">
        <v>374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375</v>
      </c>
      <c r="B103" s="53" t="s">
        <v>376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377</v>
      </c>
      <c r="AI103" s="61" t="s">
        <v>378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379</v>
      </c>
      <c r="B104" s="61" t="s">
        <v>380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381</v>
      </c>
      <c r="BM104" s="33">
        <f>BM82+BM86+BM101</f>
        <v>544589593.26999998</v>
      </c>
      <c r="BN104" s="33">
        <f>BN82+BN86+BN101</f>
        <v>521471657.12</v>
      </c>
    </row>
    <row r="105" spans="1:66" s="10" customFormat="1" ht="15" customHeight="1">
      <c r="A105" s="34"/>
      <c r="B105" s="66" t="s">
        <v>382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574641502.32999992</v>
      </c>
      <c r="AG105" s="35">
        <f>AG48+AG53+AG59+AG67+AG76+AG82+AG88+AG95+AG101</f>
        <v>574323370.79999995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383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612263111.39999998</v>
      </c>
      <c r="AG106" s="36">
        <f>AG46+AG105</f>
        <v>589235908.77999997</v>
      </c>
      <c r="AH106" s="37"/>
      <c r="AI106" s="68" t="s">
        <v>384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612263111.39999998</v>
      </c>
      <c r="BN106" s="38">
        <f>BN80+BN104</f>
        <v>589235908.77999997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385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rZVmM1XKE13ZjfD8+ZFTKguOGdXuavC3lCRYkbQh3mad0Vd1K9va9xrhms1VQVyDOpJLPDaVSgzRYN407w3IVg==" saltValue="PkCq/p/PlYXKXgmd1hcLCg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cp:lastPrinted>2021-12-07T19:28:17Z</cp:lastPrinted>
  <dcterms:created xsi:type="dcterms:W3CDTF">2021-12-06T20:41:58Z</dcterms:created>
  <dcterms:modified xsi:type="dcterms:W3CDTF">2023-05-08T18:42:27Z</dcterms:modified>
</cp:coreProperties>
</file>