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C16BDC74-8329-4754-82E7-58C83EAAD0E1}" xr6:coauthVersionLast="47" xr6:coauthVersionMax="47" xr10:uidLastSave="{00000000-0000-0000-0000-000000000000}"/>
  <workbookProtection workbookAlgorithmName="SHA-512" workbookHashValue="eEb/GDfsrZtQVmip/Vb6VxdnYTQV5ekaftui4BgCZ8DEXV6yI63m6AkLTu/NSRQQmV/3O347K5bG1pgaCD9pIw==" workbookSaltValue="0exRDm/BEDmSy/QUkastsg==" workbookSpinCount="100000" lockStructure="1"/>
  <bookViews>
    <workbookView xWindow="2505" yWindow="250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N106" i="1" s="1"/>
  <c r="BM80" i="1"/>
  <c r="BM106" i="1" s="1"/>
  <c r="AF106" i="1"/>
  <c r="AG106" i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<sst xmlns="http://schemas.openxmlformats.org/spreadsheetml/2006/main" count="394" uniqueCount="393">
  <si>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</si>
  <si>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</si>
  <si>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</si>
  <si>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</si>
  <si>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</si>
  <si>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</si>
  <si>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</si>
  <si>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</si>
  <si>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</si>
  <si>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</si>
  <si>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</si>
  <si>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</si>
  <si>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</si>
  <si>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</si>
  <si>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</si>
  <si>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</si>
  <si>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</si>
  <si>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</si>
  <si>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</si>
  <si>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</si>
  <si>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</si>
  <si>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</si>
  <si>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</si>
  <si>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</si>
  <si>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</si>
  <si>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</si>
  <si>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</si>
  <si>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</si>
  <si>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</si>
  <si>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</si>
  <si>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</si>
  <si>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</si>
  <si>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</si>
  <si>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</si>
  <si>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</si>
  <si>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</si>
  <si>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</si>
  <si>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</si>
  <si>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</si>
  <si>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</si>
  <si>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</si>
  <si>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</si>
  <si>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</si>
  <si>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</si>
  <si>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</si>
  <si>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</si>
  <si>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</si>
  <si>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</si>
  <si>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</si>
  <si>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</si>
  <si>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</si>
  <si>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</si>
  <si>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</si>
  <si>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</si>
  <si>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</si>
  <si>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</si>
  <si>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</si>
  <si>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</si>
  <si>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</si>
  <si>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</si>
  <si>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</si>
  <si>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</si>
  <si>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</si>
  <si>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</si>
  <si>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</si>
  <si>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</si>
  <si>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</si>
  <si>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</si>
  <si>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</si>
  <si>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</si>
  <si>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</si>
  <si>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</si>
  <si>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</si>
  <si>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</si>
  <si>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</si>
  <si>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</si>
  <si>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</si>
  <si>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</si>
  <si>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</si>
  <si>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</si>
  <si>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</si>
  <si>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</si>
  <si>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</si>
  <si>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</si>
  <si>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</si>
  <si>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</si>
  <si>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</si>
  <si>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</si>
  <si>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</si>
  <si>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</si>
  <si>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</si>
  <si>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</si>
  <si>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</si>
  <si>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</si>
  <si>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</si>
  <si>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</si>
  <si>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</si>
  <si>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</si>
  <si>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</si>
  <si>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</si>
  <si>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</si>
  <si>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</si>
  <si>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</si>
  <si>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</si>
  <si>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</si>
  <si>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</si>
  <si>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</si>
  <si>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</si>
  <si>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</si>
  <si>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</si>
  <si>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</si>
  <si>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</si>
  <si>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</si>
  <si>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</si>
  <si>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</si>
  <si>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</si>
  <si>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</si>
  <si>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</si>
  <si>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</si>
  <si>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</si>
  <si>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</si>
  <si>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</si>
  <si>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</si>
  <si>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</si>
  <si>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</si>
  <si>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</si>
  <si>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</si>
  <si>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</si>
  <si>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</si>
  <si>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</si>
  <si>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</si>
  <si>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</si>
  <si>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</si>
  <si>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</si>
  <si>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</si>
  <si>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</si>
  <si>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</si>
  <si>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</si>
  <si>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</si>
  <si>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</si>
  <si>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</si>
  <si>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</si>
  <si>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</si>
  <si>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</si>
  <si>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</si>
  <si>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</si>
  <si>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</si>
  <si>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</si>
  <si>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</si>
  <si>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</si>
  <si>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</si>
  <si>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</si>
  <si>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</si>
  <si>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</si>
  <si>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</si>
  <si>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</si>
  <si>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</si>
  <si>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</si>
  <si>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</si>
  <si>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</si>
  <si>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</si>
  <si>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</si>
  <si>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</si>
  <si>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</si>
  <si>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</si>
  <si>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</si>
  <si>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</si>
  <si>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</si>
  <si>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</si>
  <si>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</si>
  <si>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</si>
  <si>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</si>
  <si>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</si>
  <si>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</si>
  <si>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</si>
  <si>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</si>
  <si>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</si>
  <si>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</si>
  <si>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</si>
  <si>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</si>
  <si>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</si>
  <si>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</si>
  <si>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</si>
  <si>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</si>
  <si>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</si>
  <si>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</si>
  <si>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</si>
  <si>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</si>
  <si>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</si>
  <si>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</si>
  <si>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</si>
  <si>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</si>
  <si>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</si>
  <si>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</si>
  <si>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</si>
  <si>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</si>
  <si>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</si>
  <si>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</si>
  <si>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</si>
  <si>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</si>
  <si>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</si>
  <si>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</si>
  <si>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</si>
  <si>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</si>
  <si>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</si>
  <si>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</si>
  <si>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</si>
  <si>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</si>
  <si>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</si>
  <si>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</si>
  <si>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</si>
  <si>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</si>
  <si>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</si>
  <si>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</si>
  <si>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</si>
  <si>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</si>
  <si>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</si>
  <si>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</si>
  <si>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</si>
  <si>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</si>
  <si>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</si>
  <si>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</si>
  <si>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</si>
  <si>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</si>
  <si>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</si>
  <si>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</si>
  <si>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</si>
  <si>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</si>
  <si>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</si>
  <si>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</si>
  <si>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</si>
  <si>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</si>
  <si>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</si>
  <si>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</si>
  <si>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</si>
  <si>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</si>
  <si>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</si>
  <si>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</si>
  <si>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</si>
  <si>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</si>
  <si>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</si>
  <si>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</si>
  <si>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</si>
  <si>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</si>
  <si>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</si>
  <si>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</si>
  <si>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</si>
  <si>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</si>
  <si>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</si>
  <si>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</si>
  <si>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</si>
  <si>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</si>
  <si>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</si>
  <si>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</si>
  <si>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</si>
  <si>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</si>
  <si>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</si>
  <si>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</si>
  <si>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</si>
  <si>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</si>
  <si>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</si>
  <si>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</si>
  <si>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</si>
  <si>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</si>
  <si>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</si>
  <si>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</si>
  <si>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</si>
  <si>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</si>
  <si>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</si>
  <si>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</si>
  <si>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</si>
  <si>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</si>
  <si>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</si>
  <si>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</si>
  <si>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</si>
  <si>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</si>
  <si>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</si>
  <si>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</si>
  <si>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</si>
  <si>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</si>
  <si>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</si>
  <si>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</si>
  <si>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</si>
  <si>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</si>
  <si>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</si>
  <si>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</si>
  <si>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</si>
  <si>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</si>
  <si>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</si>
  <si>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</si>
  <si>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</si>
  <si>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</si>
  <si>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</si>
  <si>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</si>
  <si>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</si>
  <si>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</si>
  <si>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</si>
  <si>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</si>
  <si>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</si>
  <si>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</si>
  <si>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</si>
  <si>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</si>
  <si>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</si>
  <si>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</si>
  <si>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</si>
  <si>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</si>
  <si>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</si>
  <si>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</si>
  <si>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</si>
  <si>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</si>
  <si>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</si>
  <si>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</si>
  <si>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</si>
  <si>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</si>
  <si>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</si>
  <si>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</si>
  <si>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</si>
  <si>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</si>
  <si>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</si>
  <si>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</si>
  <si>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</si>
  <si>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</si>
  <si>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</si>
  <si>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</si>
  <si>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</si>
  <si>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</si>
  <si>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</si>
  <si>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</si>
  <si>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</si>
  <si>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</si>
  <si>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</si>
  <si>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</si>
  <si>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</si>
  <si>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</si>
  <si>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</si>
  <si>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</si>
  <si>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</si>
  <si>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</si>
  <si>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</si>
  <si>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</si>
  <si>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</si>
  <si>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</si>
  <si>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</si>
  <si>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</si>
  <si>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</si>
  <si>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</si>
  <si>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</si>
  <si>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</si>
  <si>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</si>
  <si>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</si>
  <si>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</si>
  <si>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</si>
  <si>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</si>
  <si>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</si>
  <si>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</si>
  <si>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</si>
  <si>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</si>
  <si>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</si>
  <si>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</si>
  <si>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</si>
  <si>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</si>
  <si>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</si>
  <si>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</si>
  <si>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</si>
  <si>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</si>
  <si>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</si>
  <si>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</si>
  <si>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</si>
  <si>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</si>
  <si>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</si>
  <si>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</si>
  <si>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</si>
  <si>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</si>
  <si>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</si>
  <si>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</si>
  <si>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</si>
  <si>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</si>
  <si>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</si>
  <si>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</si>
  <si>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</si>
  <si>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</si>
  <si>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</si>
  <si>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</si>
  <si>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</si>
  <si>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</si>
  <si>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</si>
  <si>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>MUNICIPIO TAMAZULA DE GORDIANO</t>
  </si>
  <si>
    <t>DEL 1 AL 31 DE ENERO DE 2022</t>
  </si>
  <si>
    <t>ING. RAÚL EVERARDO GUTIÉRREZ CASTAÑEDA</t>
  </si>
  <si>
    <t>MTRO. ARNOLDO SOLÓRZANO CUEVAS</t>
  </si>
  <si>
    <t>PRESIDENTE MUNICIPAL</t>
  </si>
  <si>
    <t>TESORERO MUNICIPAL</t>
  </si>
  <si>
    <t>ASEJ2022-01-22-08-2022-1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</si>
</sst>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4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4" fontId="16" fillId="0" borderId="0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4" fontId="5" fillId="0" borderId="15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42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Alignment="1" applyProtection="1">
      <protection hidden="1"/>
    </xf>
    <xf numFmtId="164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2" fillId="0" borderId="0" xfId="0" applyFont="1" applyFill="1" applyProtection="1"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11" xfId="0" applyFont="1" applyFill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164" fontId="16" fillId="0" borderId="0" xfId="0" applyNumberFormat="1" applyFont="1" applyBorder="1" applyAlignment="1" applyProtection="1">
      <alignment horizontal="center" vertical="top" wrapText="1"/>
      <protection hidden="1"/>
    </xf>
    <xf numFmtId="0" fontId="20" fillId="0" borderId="0" xfId="0" applyNumberFormat="1" applyFont="1" applyBorder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72" activePane="bottomLeft" state="frozen"/>
      <selection activeCell="F8" sqref="F8"/>
      <selection pane="bottomLeft" activeCell="B1" sqref="B1:BN1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4" customWidth="1"/>
    <col min="31" max="31" width="4.28515625" style="44" customWidth="1"/>
    <col min="32" max="33" width="22.85546875" style="49" customWidth="1"/>
    <col min="34" max="34" width="7" style="49" customWidth="1"/>
    <col min="35" max="63" width="2.85546875" style="44" customWidth="1"/>
    <col min="64" max="64" width="4.140625" style="44" customWidth="1"/>
    <col min="65" max="66" width="22.85546875" style="49" customWidth="1"/>
    <col min="67" max="74" width="2.28515625" style="44" hidden="1" customWidth="1"/>
    <col min="75" max="16384" width="11.42578125" style="44" hidden="1"/>
  </cols>
  <sheetData>
    <row r="1" spans="1:66" s="2" customFormat="1" ht="23.25">
      <c r="A1" s="1"/>
      <c r="B1" s="65" t="s">
        <v>386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  <c r="BD1" s="65"/>
      <c r="BE1" s="65"/>
      <c r="BF1" s="65"/>
      <c r="BG1" s="65"/>
      <c r="BH1" s="65"/>
      <c r="BI1" s="65"/>
      <c r="BJ1" s="65"/>
      <c r="BK1" s="65"/>
      <c r="BL1" s="65"/>
      <c r="BM1" s="65"/>
      <c r="BN1" s="65"/>
    </row>
    <row r="2" spans="1:66" s="2" customFormat="1" ht="21">
      <c r="A2" s="1"/>
      <c r="B2" s="66" t="s">
        <v>0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  <c r="AX2" s="66"/>
      <c r="AY2" s="66"/>
      <c r="AZ2" s="66"/>
      <c r="BA2" s="66"/>
      <c r="BB2" s="66"/>
      <c r="BC2" s="66"/>
      <c r="BD2" s="66"/>
      <c r="BE2" s="66"/>
      <c r="BF2" s="66"/>
      <c r="BG2" s="66"/>
      <c r="BH2" s="66"/>
      <c r="BI2" s="66"/>
      <c r="BJ2" s="66"/>
      <c r="BK2" s="66"/>
      <c r="BL2" s="66"/>
      <c r="BM2" s="66"/>
      <c r="BN2" s="66"/>
    </row>
    <row r="3" spans="1:66" s="2" customFormat="1" ht="18.75">
      <c r="A3" s="1"/>
      <c r="B3" s="67" t="s">
        <v>387</v>
      </c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  <c r="BC3" s="67"/>
      <c r="BD3" s="67"/>
      <c r="BE3" s="67"/>
      <c r="BF3" s="67"/>
      <c r="BG3" s="67"/>
      <c r="BH3" s="67"/>
      <c r="BI3" s="67"/>
      <c r="BJ3" s="67"/>
      <c r="BK3" s="67"/>
      <c r="BL3" s="67"/>
      <c r="BM3" s="67"/>
      <c r="BN3" s="67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68" t="s">
        <v>2</v>
      </c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">
        <v>2022</v>
      </c>
      <c r="AG5" s="6">
        <v>2021</v>
      </c>
      <c r="AH5" s="6" t="s">
        <v>3</v>
      </c>
      <c r="AI5" s="68" t="s">
        <v>2</v>
      </c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">
        <v>2022</v>
      </c>
      <c r="BN5" s="6">
        <v>2021</v>
      </c>
    </row>
    <row r="6" spans="1:66" s="11" customFormat="1" ht="15" customHeight="1">
      <c r="A6" s="8">
        <v>10000</v>
      </c>
      <c r="B6" s="69" t="s">
        <v>4</v>
      </c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9"/>
      <c r="AG6" s="9"/>
      <c r="AH6" s="10" t="s">
        <v>5</v>
      </c>
      <c r="AI6" s="69" t="s">
        <v>6</v>
      </c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9"/>
      <c r="BN6" s="9"/>
    </row>
    <row r="7" spans="1:66" s="11" customFormat="1" ht="15" customHeight="1">
      <c r="A7" s="12">
        <v>11000</v>
      </c>
      <c r="B7" s="61" t="s">
        <v>7</v>
      </c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13"/>
      <c r="AG7" s="13"/>
      <c r="AH7" s="14" t="s">
        <v>8</v>
      </c>
      <c r="AI7" s="61" t="s">
        <v>9</v>
      </c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  <c r="BK7" s="61"/>
      <c r="BL7" s="61"/>
      <c r="BM7" s="15"/>
      <c r="BN7" s="15"/>
    </row>
    <row r="8" spans="1:66" s="11" customFormat="1" ht="15" customHeight="1">
      <c r="A8" s="12">
        <v>11100</v>
      </c>
      <c r="B8" s="62" t="s">
        <v>10</v>
      </c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16">
        <f>SUM(AF9:AF15)</f>
        <v>11187970.039999999</v>
      </c>
      <c r="AG8" s="16">
        <f>SUM(AG9:AG15)</f>
        <v>8211531.5800000001</v>
      </c>
      <c r="AH8" s="14" t="s">
        <v>11</v>
      </c>
      <c r="AI8" s="62" t="s">
        <v>12</v>
      </c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16">
        <f>SUM(BM9:BM17)</f>
        <v>17120291.739999998</v>
      </c>
      <c r="BN8" s="16">
        <f>SUM(BN9:BN17)</f>
        <v>10607883.390000001</v>
      </c>
    </row>
    <row r="9" spans="1:66" s="11" customFormat="1" ht="15" customHeight="1">
      <c r="A9" s="17">
        <v>11110</v>
      </c>
      <c r="B9" s="63" t="s">
        <v>13</v>
      </c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18">
        <v>232076.52</v>
      </c>
      <c r="AG9" s="18">
        <v>39770.980000000003</v>
      </c>
      <c r="AH9" s="19" t="s">
        <v>14</v>
      </c>
      <c r="AI9" s="64" t="s">
        <v>15</v>
      </c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18">
        <v>7889.13</v>
      </c>
      <c r="BN9" s="18">
        <v>7889.13</v>
      </c>
    </row>
    <row r="10" spans="1:66" s="11" customFormat="1" ht="15" customHeight="1">
      <c r="A10" s="17">
        <v>11120</v>
      </c>
      <c r="B10" s="63" t="s">
        <v>16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18">
        <v>10955893.52</v>
      </c>
      <c r="AG10" s="18">
        <v>8171760.5999999996</v>
      </c>
      <c r="AH10" s="19" t="s">
        <v>17</v>
      </c>
      <c r="AI10" s="64" t="s">
        <v>18</v>
      </c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18">
        <v>4619578.3499999996</v>
      </c>
      <c r="BN10" s="18">
        <v>-1889909.4</v>
      </c>
    </row>
    <row r="11" spans="1:66" s="11" customFormat="1" ht="15" customHeight="1">
      <c r="A11" s="17">
        <v>11130</v>
      </c>
      <c r="B11" s="63" t="s">
        <v>19</v>
      </c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18">
        <v>0</v>
      </c>
      <c r="AG11" s="18">
        <v>0</v>
      </c>
      <c r="AH11" s="19" t="s">
        <v>20</v>
      </c>
      <c r="AI11" s="64" t="s">
        <v>21</v>
      </c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18">
        <v>3951032.54</v>
      </c>
      <c r="BN11" s="18">
        <v>3951032.54</v>
      </c>
    </row>
    <row r="12" spans="1:66" s="11" customFormat="1" ht="15" customHeight="1">
      <c r="A12" s="17">
        <v>11140</v>
      </c>
      <c r="B12" s="63" t="s">
        <v>22</v>
      </c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18">
        <v>0</v>
      </c>
      <c r="AG12" s="18">
        <v>0</v>
      </c>
      <c r="AH12" s="19" t="s">
        <v>23</v>
      </c>
      <c r="AI12" s="64" t="s">
        <v>24</v>
      </c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18">
        <v>0</v>
      </c>
      <c r="BN12" s="18">
        <v>0</v>
      </c>
    </row>
    <row r="13" spans="1:66" s="11" customFormat="1" ht="15" customHeight="1">
      <c r="A13" s="17">
        <v>11150</v>
      </c>
      <c r="B13" s="63" t="s">
        <v>25</v>
      </c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18">
        <v>0</v>
      </c>
      <c r="AG13" s="18">
        <v>0</v>
      </c>
      <c r="AH13" s="19" t="s">
        <v>26</v>
      </c>
      <c r="AI13" s="64" t="s">
        <v>27</v>
      </c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18">
        <v>342469.41</v>
      </c>
      <c r="BN13" s="18">
        <v>365338.21</v>
      </c>
    </row>
    <row r="14" spans="1:66" s="11" customFormat="1" ht="15" customHeight="1">
      <c r="A14" s="17">
        <v>11160</v>
      </c>
      <c r="B14" s="63" t="s">
        <v>28</v>
      </c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18">
        <v>0</v>
      </c>
      <c r="AG14" s="18">
        <v>0</v>
      </c>
      <c r="AH14" s="19" t="s">
        <v>29</v>
      </c>
      <c r="AI14" s="64" t="s">
        <v>30</v>
      </c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18">
        <v>0</v>
      </c>
      <c r="BN14" s="18">
        <v>0</v>
      </c>
    </row>
    <row r="15" spans="1:66" s="11" customFormat="1" ht="15" customHeight="1">
      <c r="A15" s="17">
        <v>11190</v>
      </c>
      <c r="B15" s="63" t="s">
        <v>31</v>
      </c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18">
        <v>0</v>
      </c>
      <c r="AG15" s="18">
        <v>0</v>
      </c>
      <c r="AH15" s="19" t="s">
        <v>32</v>
      </c>
      <c r="AI15" s="64" t="s">
        <v>33</v>
      </c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18">
        <v>8199322.3099999996</v>
      </c>
      <c r="BN15" s="18">
        <v>8173532.9100000001</v>
      </c>
    </row>
    <row r="16" spans="1:66" s="11" customFormat="1" ht="15" customHeight="1">
      <c r="A16" s="12">
        <v>11200</v>
      </c>
      <c r="B16" s="62" t="s">
        <v>34</v>
      </c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16">
        <f>SUM(AF17:AF23)</f>
        <v>4982516.88</v>
      </c>
      <c r="AG16" s="16">
        <f>SUM(AG17:AG23)</f>
        <v>3800961.23</v>
      </c>
      <c r="AH16" s="19" t="s">
        <v>35</v>
      </c>
      <c r="AI16" s="64" t="s">
        <v>36</v>
      </c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18">
        <v>0</v>
      </c>
      <c r="BN16" s="18">
        <v>0</v>
      </c>
    </row>
    <row r="17" spans="1:66" s="11" customFormat="1" ht="15" customHeight="1">
      <c r="A17" s="17">
        <v>11210</v>
      </c>
      <c r="B17" s="63" t="s">
        <v>37</v>
      </c>
      <c r="C17" s="63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18">
        <v>0</v>
      </c>
      <c r="AG17" s="18">
        <v>0</v>
      </c>
      <c r="AH17" s="19" t="s">
        <v>38</v>
      </c>
      <c r="AI17" s="64" t="s">
        <v>39</v>
      </c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18">
        <v>0</v>
      </c>
      <c r="BN17" s="18">
        <v>0</v>
      </c>
    </row>
    <row r="18" spans="1:66" s="11" customFormat="1" ht="15" customHeight="1">
      <c r="A18" s="17">
        <v>11220</v>
      </c>
      <c r="B18" s="63" t="s">
        <v>40</v>
      </c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18">
        <v>0</v>
      </c>
      <c r="AG18" s="18">
        <v>0</v>
      </c>
      <c r="AH18" s="14" t="s">
        <v>41</v>
      </c>
      <c r="AI18" s="62" t="s">
        <v>42</v>
      </c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63" t="s">
        <v>44</v>
      </c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18">
        <v>2838413.19</v>
      </c>
      <c r="AG19" s="18">
        <v>1935086.69</v>
      </c>
      <c r="AH19" s="19" t="s">
        <v>45</v>
      </c>
      <c r="AI19" s="64" t="s">
        <v>46</v>
      </c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63" t="s">
        <v>48</v>
      </c>
      <c r="C20" s="63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18">
        <v>0</v>
      </c>
      <c r="AG20" s="18">
        <v>0</v>
      </c>
      <c r="AH20" s="19" t="s">
        <v>49</v>
      </c>
      <c r="AI20" s="64" t="s">
        <v>50</v>
      </c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63" t="s">
        <v>52</v>
      </c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18">
        <v>2144103.69</v>
      </c>
      <c r="AG21" s="18">
        <v>1865874.54</v>
      </c>
      <c r="AH21" s="19" t="s">
        <v>53</v>
      </c>
      <c r="AI21" s="64" t="s">
        <v>54</v>
      </c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63" t="s">
        <v>56</v>
      </c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18">
        <v>0</v>
      </c>
      <c r="AG22" s="18">
        <v>0</v>
      </c>
      <c r="AH22" s="14" t="s">
        <v>57</v>
      </c>
      <c r="AI22" s="62" t="s">
        <v>58</v>
      </c>
      <c r="AJ22" s="62"/>
      <c r="AK22" s="62"/>
      <c r="AL22" s="62"/>
      <c r="AM22" s="62"/>
      <c r="AN22" s="62"/>
      <c r="AO22" s="62"/>
      <c r="AP22" s="62"/>
      <c r="AQ22" s="62"/>
      <c r="AR22" s="62"/>
      <c r="AS22" s="62"/>
      <c r="AT22" s="62"/>
      <c r="AU22" s="62"/>
      <c r="AV22" s="62"/>
      <c r="AW22" s="62"/>
      <c r="AX22" s="62"/>
      <c r="AY22" s="62"/>
      <c r="AZ22" s="62"/>
      <c r="BA22" s="62"/>
      <c r="BB22" s="62"/>
      <c r="BC22" s="62"/>
      <c r="BD22" s="62"/>
      <c r="BE22" s="62"/>
      <c r="BF22" s="62"/>
      <c r="BG22" s="62"/>
      <c r="BH22" s="62"/>
      <c r="BI22" s="62"/>
      <c r="BJ22" s="62"/>
      <c r="BK22" s="62"/>
      <c r="BL22" s="62"/>
      <c r="BM22" s="16">
        <f>SUM(BM23:BM25)</f>
        <v>0</v>
      </c>
      <c r="BN22" s="16">
        <f>SUM(BN23:BN25)</f>
        <v>0</v>
      </c>
    </row>
    <row r="23" spans="1:66" s="11" customFormat="1" ht="15" customHeight="1">
      <c r="A23" s="17" t="s">
        <v>59</v>
      </c>
      <c r="B23" s="63" t="s">
        <v>60</v>
      </c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18">
        <v>0</v>
      </c>
      <c r="AG23" s="18">
        <v>0</v>
      </c>
      <c r="AH23" s="19" t="s">
        <v>61</v>
      </c>
      <c r="AI23" s="64" t="s">
        <v>62</v>
      </c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18">
        <v>0</v>
      </c>
      <c r="BN23" s="18">
        <v>0</v>
      </c>
    </row>
    <row r="24" spans="1:66" s="11" customFormat="1" ht="15" customHeight="1">
      <c r="A24" s="12" t="s">
        <v>63</v>
      </c>
      <c r="B24" s="62" t="s">
        <v>64</v>
      </c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16">
        <f>SUM(AF25:AF29)</f>
        <v>2900045.17</v>
      </c>
      <c r="AG24" s="16">
        <f>SUM(AG25:AG29)</f>
        <v>2900045.17</v>
      </c>
      <c r="AH24" s="19" t="s">
        <v>65</v>
      </c>
      <c r="AI24" s="64" t="s">
        <v>66</v>
      </c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63" t="s">
        <v>68</v>
      </c>
      <c r="C25" s="63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18">
        <v>63926</v>
      </c>
      <c r="AG25" s="18">
        <v>63926</v>
      </c>
      <c r="AH25" s="19" t="s">
        <v>69</v>
      </c>
      <c r="AI25" s="64" t="s">
        <v>70</v>
      </c>
      <c r="AJ25" s="64"/>
      <c r="AK25" s="64"/>
      <c r="AL25" s="64"/>
      <c r="AM25" s="64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63" t="s">
        <v>72</v>
      </c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18">
        <v>230412</v>
      </c>
      <c r="AG26" s="18">
        <v>230412</v>
      </c>
      <c r="AH26" s="14" t="s">
        <v>73</v>
      </c>
      <c r="AI26" s="62" t="s">
        <v>74</v>
      </c>
      <c r="AJ26" s="62"/>
      <c r="AK26" s="62"/>
      <c r="AL26" s="62"/>
      <c r="AM26" s="62"/>
      <c r="AN26" s="62"/>
      <c r="AO26" s="62"/>
      <c r="AP26" s="62"/>
      <c r="AQ26" s="62"/>
      <c r="AR26" s="62"/>
      <c r="AS26" s="62"/>
      <c r="AT26" s="62"/>
      <c r="AU26" s="62"/>
      <c r="AV26" s="62"/>
      <c r="AW26" s="62"/>
      <c r="AX26" s="62"/>
      <c r="AY26" s="62"/>
      <c r="AZ26" s="62"/>
      <c r="BA26" s="62"/>
      <c r="BB26" s="62"/>
      <c r="BC26" s="62"/>
      <c r="BD26" s="62"/>
      <c r="BE26" s="62"/>
      <c r="BF26" s="62"/>
      <c r="BG26" s="62"/>
      <c r="BH26" s="62"/>
      <c r="BI26" s="62"/>
      <c r="BJ26" s="62"/>
      <c r="BK26" s="62"/>
      <c r="BL26" s="62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63" t="s">
        <v>76</v>
      </c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18">
        <v>0</v>
      </c>
      <c r="AG27" s="18">
        <v>0</v>
      </c>
      <c r="AH27" s="19" t="s">
        <v>77</v>
      </c>
      <c r="AI27" s="64" t="s">
        <v>78</v>
      </c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63" t="s">
        <v>80</v>
      </c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18">
        <v>2605707.17</v>
      </c>
      <c r="AG28" s="18">
        <v>2605707.17</v>
      </c>
      <c r="AH28" s="19" t="s">
        <v>81</v>
      </c>
      <c r="AI28" s="64" t="s">
        <v>82</v>
      </c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63" t="s">
        <v>84</v>
      </c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18">
        <v>0</v>
      </c>
      <c r="AG29" s="18">
        <v>0</v>
      </c>
      <c r="AH29" s="14" t="s">
        <v>85</v>
      </c>
      <c r="AI29" s="62" t="s">
        <v>86</v>
      </c>
      <c r="AJ29" s="62"/>
      <c r="AK29" s="62"/>
      <c r="AL29" s="62"/>
      <c r="AM29" s="62"/>
      <c r="AN29" s="62"/>
      <c r="AO29" s="62"/>
      <c r="AP29" s="62"/>
      <c r="AQ29" s="62"/>
      <c r="AR29" s="62"/>
      <c r="AS29" s="62"/>
      <c r="AT29" s="62"/>
      <c r="AU29" s="62"/>
      <c r="AV29" s="62"/>
      <c r="AW29" s="62"/>
      <c r="AX29" s="62"/>
      <c r="AY29" s="62"/>
      <c r="AZ29" s="62"/>
      <c r="BA29" s="62"/>
      <c r="BB29" s="62"/>
      <c r="BC29" s="62"/>
      <c r="BD29" s="62"/>
      <c r="BE29" s="62"/>
      <c r="BF29" s="62"/>
      <c r="BG29" s="62"/>
      <c r="BH29" s="62"/>
      <c r="BI29" s="62"/>
      <c r="BJ29" s="62"/>
      <c r="BK29" s="62"/>
      <c r="BL29" s="62"/>
      <c r="BM29" s="16">
        <f>SUM(BM30:BM32)</f>
        <v>9849425.2899999991</v>
      </c>
      <c r="BN29" s="16">
        <f>SUM(BN30:BN32)</f>
        <v>10682758.619999999</v>
      </c>
    </row>
    <row r="30" spans="1:66" s="11" customFormat="1" ht="15" customHeight="1">
      <c r="A30" s="12" t="s">
        <v>87</v>
      </c>
      <c r="B30" s="62" t="s">
        <v>88</v>
      </c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16">
        <f>SUM(AF31:AF35)</f>
        <v>0</v>
      </c>
      <c r="AG30" s="16">
        <f>SUM(AG31:AG35)</f>
        <v>0</v>
      </c>
      <c r="AH30" s="19" t="s">
        <v>89</v>
      </c>
      <c r="AI30" s="64" t="s">
        <v>90</v>
      </c>
      <c r="AJ30" s="64"/>
      <c r="AK30" s="64"/>
      <c r="AL30" s="64"/>
      <c r="AM30" s="64"/>
      <c r="AN30" s="64"/>
      <c r="AO30" s="64"/>
      <c r="AP30" s="64"/>
      <c r="AQ30" s="64"/>
      <c r="AR30" s="64"/>
      <c r="AS30" s="64"/>
      <c r="AT30" s="64"/>
      <c r="AU30" s="64"/>
      <c r="AV30" s="64"/>
      <c r="AW30" s="64"/>
      <c r="AX30" s="64"/>
      <c r="AY30" s="64"/>
      <c r="AZ30" s="64"/>
      <c r="BA30" s="64"/>
      <c r="BB30" s="64"/>
      <c r="BC30" s="64"/>
      <c r="BD30" s="64"/>
      <c r="BE30" s="64"/>
      <c r="BF30" s="64"/>
      <c r="BG30" s="64"/>
      <c r="BH30" s="64"/>
      <c r="BI30" s="64"/>
      <c r="BJ30" s="64"/>
      <c r="BK30" s="64"/>
      <c r="BL30" s="64"/>
      <c r="BM30" s="18">
        <v>9849425.2899999991</v>
      </c>
      <c r="BN30" s="18">
        <v>10682758.619999999</v>
      </c>
    </row>
    <row r="31" spans="1:66" s="11" customFormat="1" ht="15" customHeight="1">
      <c r="A31" s="17" t="s">
        <v>91</v>
      </c>
      <c r="B31" s="63" t="s">
        <v>92</v>
      </c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18">
        <v>0</v>
      </c>
      <c r="AG31" s="18">
        <v>0</v>
      </c>
      <c r="AH31" s="19" t="s">
        <v>93</v>
      </c>
      <c r="AI31" s="64" t="s">
        <v>94</v>
      </c>
      <c r="AJ31" s="64"/>
      <c r="AK31" s="64"/>
      <c r="AL31" s="64"/>
      <c r="AM31" s="64"/>
      <c r="AN31" s="64"/>
      <c r="AO31" s="64"/>
      <c r="AP31" s="64"/>
      <c r="AQ31" s="64"/>
      <c r="AR31" s="64"/>
      <c r="AS31" s="64"/>
      <c r="AT31" s="64"/>
      <c r="AU31" s="64"/>
      <c r="AV31" s="64"/>
      <c r="AW31" s="64"/>
      <c r="AX31" s="64"/>
      <c r="AY31" s="64"/>
      <c r="AZ31" s="64"/>
      <c r="BA31" s="64"/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4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63" t="s">
        <v>96</v>
      </c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18">
        <v>0</v>
      </c>
      <c r="AG32" s="18">
        <v>0</v>
      </c>
      <c r="AH32" s="19" t="s">
        <v>97</v>
      </c>
      <c r="AI32" s="64" t="s">
        <v>98</v>
      </c>
      <c r="AJ32" s="64"/>
      <c r="AK32" s="64"/>
      <c r="AL32" s="64"/>
      <c r="AM32" s="64"/>
      <c r="AN32" s="64"/>
      <c r="AO32" s="64"/>
      <c r="AP32" s="64"/>
      <c r="AQ32" s="64"/>
      <c r="AR32" s="64"/>
      <c r="AS32" s="64"/>
      <c r="AT32" s="64"/>
      <c r="AU32" s="64"/>
      <c r="AV32" s="64"/>
      <c r="AW32" s="64"/>
      <c r="AX32" s="64"/>
      <c r="AY32" s="64"/>
      <c r="AZ32" s="64"/>
      <c r="BA32" s="64"/>
      <c r="BB32" s="64"/>
      <c r="BC32" s="64"/>
      <c r="BD32" s="64"/>
      <c r="BE32" s="64"/>
      <c r="BF32" s="64"/>
      <c r="BG32" s="64"/>
      <c r="BH32" s="64"/>
      <c r="BI32" s="64"/>
      <c r="BJ32" s="64"/>
      <c r="BK32" s="64"/>
      <c r="BL32" s="64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63" t="s">
        <v>100</v>
      </c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18">
        <v>0</v>
      </c>
      <c r="AG33" s="18">
        <v>0</v>
      </c>
      <c r="AH33" s="14" t="s">
        <v>101</v>
      </c>
      <c r="AI33" s="62" t="s">
        <v>102</v>
      </c>
      <c r="AJ33" s="62"/>
      <c r="AK33" s="62"/>
      <c r="AL33" s="62"/>
      <c r="AM33" s="62"/>
      <c r="AN33" s="62"/>
      <c r="AO33" s="62"/>
      <c r="AP33" s="62"/>
      <c r="AQ33" s="62"/>
      <c r="AR33" s="62"/>
      <c r="AS33" s="62"/>
      <c r="AT33" s="62"/>
      <c r="AU33" s="62"/>
      <c r="AV33" s="62"/>
      <c r="AW33" s="62"/>
      <c r="AX33" s="62"/>
      <c r="AY33" s="62"/>
      <c r="AZ33" s="62"/>
      <c r="BA33" s="62"/>
      <c r="BB33" s="62"/>
      <c r="BC33" s="62"/>
      <c r="BD33" s="62"/>
      <c r="BE33" s="62"/>
      <c r="BF33" s="62"/>
      <c r="BG33" s="62"/>
      <c r="BH33" s="62"/>
      <c r="BI33" s="62"/>
      <c r="BJ33" s="62"/>
      <c r="BK33" s="62"/>
      <c r="BL33" s="62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63" t="s">
        <v>104</v>
      </c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18">
        <v>0</v>
      </c>
      <c r="AG34" s="18">
        <v>0</v>
      </c>
      <c r="AH34" s="19" t="s">
        <v>105</v>
      </c>
      <c r="AI34" s="64" t="s">
        <v>106</v>
      </c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63" t="s">
        <v>108</v>
      </c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18">
        <v>0</v>
      </c>
      <c r="AG35" s="18">
        <v>0</v>
      </c>
      <c r="AH35" s="19" t="s">
        <v>109</v>
      </c>
      <c r="AI35" s="64" t="s">
        <v>110</v>
      </c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4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62" t="s">
        <v>112</v>
      </c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16">
        <v>0</v>
      </c>
      <c r="AG36" s="16">
        <v>0</v>
      </c>
      <c r="AH36" s="19" t="s">
        <v>113</v>
      </c>
      <c r="AI36" s="64" t="s">
        <v>114</v>
      </c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63" t="s">
        <v>116</v>
      </c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18">
        <v>0</v>
      </c>
      <c r="AG37" s="18">
        <v>0</v>
      </c>
      <c r="AH37" s="19" t="s">
        <v>117</v>
      </c>
      <c r="AI37" s="64" t="s">
        <v>118</v>
      </c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62" t="s">
        <v>120</v>
      </c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16">
        <f>SUM(AF39:AF40)</f>
        <v>0</v>
      </c>
      <c r="AG38" s="16">
        <f>SUM(AG39:AG40)</f>
        <v>0</v>
      </c>
      <c r="AH38" s="19" t="s">
        <v>121</v>
      </c>
      <c r="AI38" s="64" t="s">
        <v>122</v>
      </c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  <c r="BC38" s="64"/>
      <c r="BD38" s="64"/>
      <c r="BE38" s="64"/>
      <c r="BF38" s="64"/>
      <c r="BG38" s="64"/>
      <c r="BH38" s="64"/>
      <c r="BI38" s="64"/>
      <c r="BJ38" s="64"/>
      <c r="BK38" s="64"/>
      <c r="BL38" s="64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63" t="s">
        <v>124</v>
      </c>
      <c r="C39" s="63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18">
        <v>0</v>
      </c>
      <c r="AG39" s="18">
        <v>0</v>
      </c>
      <c r="AH39" s="19" t="s">
        <v>125</v>
      </c>
      <c r="AI39" s="64" t="s">
        <v>126</v>
      </c>
      <c r="AJ39" s="64"/>
      <c r="AK39" s="64"/>
      <c r="AL39" s="64"/>
      <c r="AM39" s="64"/>
      <c r="AN39" s="64"/>
      <c r="AO39" s="64"/>
      <c r="AP39" s="64"/>
      <c r="AQ39" s="64"/>
      <c r="AR39" s="64"/>
      <c r="AS39" s="64"/>
      <c r="AT39" s="64"/>
      <c r="AU39" s="64"/>
      <c r="AV39" s="64"/>
      <c r="AW39" s="64"/>
      <c r="AX39" s="64"/>
      <c r="AY39" s="64"/>
      <c r="AZ39" s="64"/>
      <c r="BA39" s="64"/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4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64" t="s">
        <v>128</v>
      </c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18">
        <v>0</v>
      </c>
      <c r="AG40" s="18">
        <v>0</v>
      </c>
      <c r="AH40" s="14" t="s">
        <v>129</v>
      </c>
      <c r="AI40" s="62" t="s">
        <v>130</v>
      </c>
      <c r="AJ40" s="62"/>
      <c r="AK40" s="62"/>
      <c r="AL40" s="62"/>
      <c r="AM40" s="62"/>
      <c r="AN40" s="62"/>
      <c r="AO40" s="62"/>
      <c r="AP40" s="62"/>
      <c r="AQ40" s="62"/>
      <c r="AR40" s="62"/>
      <c r="AS40" s="62"/>
      <c r="AT40" s="62"/>
      <c r="AU40" s="62"/>
      <c r="AV40" s="62"/>
      <c r="AW40" s="62"/>
      <c r="AX40" s="62"/>
      <c r="AY40" s="62"/>
      <c r="AZ40" s="62"/>
      <c r="BA40" s="62"/>
      <c r="BB40" s="62"/>
      <c r="BC40" s="62"/>
      <c r="BD40" s="62"/>
      <c r="BE40" s="62"/>
      <c r="BF40" s="62"/>
      <c r="BG40" s="62"/>
      <c r="BH40" s="62"/>
      <c r="BI40" s="62"/>
      <c r="BJ40" s="62"/>
      <c r="BK40" s="62"/>
      <c r="BL40" s="62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62" t="s">
        <v>132</v>
      </c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62"/>
      <c r="AF41" s="16">
        <f>SUM(AF42:AF45)</f>
        <v>0</v>
      </c>
      <c r="AG41" s="16">
        <f>SUM(AG42:AG45)</f>
        <v>0</v>
      </c>
      <c r="AH41" s="19" t="s">
        <v>133</v>
      </c>
      <c r="AI41" s="64" t="s">
        <v>134</v>
      </c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4"/>
      <c r="AZ41" s="64"/>
      <c r="BA41" s="64"/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64" t="s">
        <v>136</v>
      </c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18">
        <v>0</v>
      </c>
      <c r="AG42" s="18">
        <v>0</v>
      </c>
      <c r="AH42" s="19" t="s">
        <v>137</v>
      </c>
      <c r="AI42" s="64" t="s">
        <v>138</v>
      </c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64" t="s">
        <v>140</v>
      </c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18">
        <v>0</v>
      </c>
      <c r="AG43" s="18">
        <v>0</v>
      </c>
      <c r="AH43" s="19" t="s">
        <v>141</v>
      </c>
      <c r="AI43" s="64" t="s">
        <v>142</v>
      </c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4"/>
      <c r="AZ43" s="64"/>
      <c r="BA43" s="64"/>
      <c r="BB43" s="64"/>
      <c r="BC43" s="64"/>
      <c r="BD43" s="64"/>
      <c r="BE43" s="64"/>
      <c r="BF43" s="64"/>
      <c r="BG43" s="64"/>
      <c r="BH43" s="64"/>
      <c r="BI43" s="64"/>
      <c r="BJ43" s="64"/>
      <c r="BK43" s="64"/>
      <c r="BL43" s="64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64" t="s">
        <v>144</v>
      </c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18">
        <v>0</v>
      </c>
      <c r="AG44" s="18">
        <v>0</v>
      </c>
      <c r="AH44" s="14" t="s">
        <v>145</v>
      </c>
      <c r="AI44" s="62" t="s">
        <v>146</v>
      </c>
      <c r="AJ44" s="62"/>
      <c r="AK44" s="62"/>
      <c r="AL44" s="62"/>
      <c r="AM44" s="62"/>
      <c r="AN44" s="62"/>
      <c r="AO44" s="62"/>
      <c r="AP44" s="62"/>
      <c r="AQ44" s="62"/>
      <c r="AR44" s="62"/>
      <c r="AS44" s="62"/>
      <c r="AT44" s="62"/>
      <c r="AU44" s="62"/>
      <c r="AV44" s="62"/>
      <c r="AW44" s="62"/>
      <c r="AX44" s="62"/>
      <c r="AY44" s="62"/>
      <c r="AZ44" s="62"/>
      <c r="BA44" s="62"/>
      <c r="BB44" s="62"/>
      <c r="BC44" s="62"/>
      <c r="BD44" s="62"/>
      <c r="BE44" s="62"/>
      <c r="BF44" s="62"/>
      <c r="BG44" s="62"/>
      <c r="BH44" s="62"/>
      <c r="BI44" s="62"/>
      <c r="BJ44" s="62"/>
      <c r="BK44" s="62"/>
      <c r="BL44" s="62"/>
      <c r="BM44" s="16">
        <f>SUM(BM45:BM47)</f>
        <v>6955.5</v>
      </c>
      <c r="BN44" s="16">
        <f>SUM(BN45:BN47)</f>
        <v>3500</v>
      </c>
    </row>
    <row r="45" spans="1:66" s="11" customFormat="1" ht="15" customHeight="1">
      <c r="A45" s="17" t="s">
        <v>147</v>
      </c>
      <c r="B45" s="70" t="s">
        <v>148</v>
      </c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20">
        <v>0</v>
      </c>
      <c r="AG45" s="20">
        <v>0</v>
      </c>
      <c r="AH45" s="21" t="s">
        <v>149</v>
      </c>
      <c r="AI45" s="64" t="s">
        <v>150</v>
      </c>
      <c r="AJ45" s="64"/>
      <c r="AK45" s="64"/>
      <c r="AL45" s="64"/>
      <c r="AM45" s="64"/>
      <c r="AN45" s="64"/>
      <c r="AO45" s="64"/>
      <c r="AP45" s="64"/>
      <c r="AQ45" s="64"/>
      <c r="AR45" s="64"/>
      <c r="AS45" s="64"/>
      <c r="AT45" s="64"/>
      <c r="AU45" s="64"/>
      <c r="AV45" s="64"/>
      <c r="AW45" s="64"/>
      <c r="AX45" s="64"/>
      <c r="AY45" s="64"/>
      <c r="AZ45" s="64"/>
      <c r="BA45" s="64"/>
      <c r="BB45" s="64"/>
      <c r="BC45" s="64"/>
      <c r="BD45" s="64"/>
      <c r="BE45" s="64"/>
      <c r="BF45" s="64"/>
      <c r="BG45" s="64"/>
      <c r="BH45" s="64"/>
      <c r="BI45" s="64"/>
      <c r="BJ45" s="64"/>
      <c r="BK45" s="64"/>
      <c r="BL45" s="64"/>
      <c r="BM45" s="18">
        <v>6955.5</v>
      </c>
      <c r="BN45" s="18">
        <v>3500</v>
      </c>
    </row>
    <row r="46" spans="1:66" s="11" customFormat="1" ht="15" customHeight="1">
      <c r="A46" s="17"/>
      <c r="B46" s="71" t="s">
        <v>151</v>
      </c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22">
        <f>AF8+AF16+AF24+AF30+AF36+AF38+AF41</f>
        <v>19070532.089999996</v>
      </c>
      <c r="AG46" s="22">
        <f>AG8+AG16+AG24+AG30+AG36+AG38+AG41</f>
        <v>14912537.98</v>
      </c>
      <c r="AH46" s="23" t="s">
        <v>152</v>
      </c>
      <c r="AI46" s="64" t="s">
        <v>153</v>
      </c>
      <c r="AJ46" s="64"/>
      <c r="AK46" s="64"/>
      <c r="AL46" s="64"/>
      <c r="AM46" s="64"/>
      <c r="AN46" s="64"/>
      <c r="AO46" s="64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  <c r="BJ46" s="64"/>
      <c r="BK46" s="64"/>
      <c r="BL46" s="64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61" t="s">
        <v>155</v>
      </c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  <c r="AE47" s="61"/>
      <c r="AF47" s="22"/>
      <c r="AG47" s="22"/>
      <c r="AH47" s="24" t="s">
        <v>156</v>
      </c>
      <c r="AI47" s="72" t="s">
        <v>157</v>
      </c>
      <c r="AJ47" s="72"/>
      <c r="AK47" s="72"/>
      <c r="AL47" s="72"/>
      <c r="AM47" s="72"/>
      <c r="AN47" s="72"/>
      <c r="AO47" s="72"/>
      <c r="AP47" s="72"/>
      <c r="AQ47" s="72"/>
      <c r="AR47" s="72"/>
      <c r="AS47" s="72"/>
      <c r="AT47" s="72"/>
      <c r="AU47" s="72"/>
      <c r="AV47" s="72"/>
      <c r="AW47" s="72"/>
      <c r="AX47" s="72"/>
      <c r="AY47" s="72"/>
      <c r="AZ47" s="72"/>
      <c r="BA47" s="72"/>
      <c r="BB47" s="72"/>
      <c r="BC47" s="72"/>
      <c r="BD47" s="72"/>
      <c r="BE47" s="72"/>
      <c r="BF47" s="72"/>
      <c r="BG47" s="72"/>
      <c r="BH47" s="72"/>
      <c r="BI47" s="72"/>
      <c r="BJ47" s="72"/>
      <c r="BK47" s="72"/>
      <c r="BL47" s="72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62" t="s">
        <v>159</v>
      </c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  <c r="AA48" s="62"/>
      <c r="AB48" s="62"/>
      <c r="AC48" s="62"/>
      <c r="AD48" s="62"/>
      <c r="AE48" s="62"/>
      <c r="AF48" s="16">
        <f>SUM(AF49:AF52)</f>
        <v>0</v>
      </c>
      <c r="AG48" s="16">
        <f>SUM(AG49:AG52)</f>
        <v>0</v>
      </c>
      <c r="AH48" s="10"/>
      <c r="AI48" s="73" t="s">
        <v>160</v>
      </c>
      <c r="AJ48" s="73"/>
      <c r="AK48" s="73"/>
      <c r="AL48" s="73"/>
      <c r="AM48" s="73"/>
      <c r="AN48" s="73"/>
      <c r="AO48" s="73"/>
      <c r="AP48" s="73"/>
      <c r="AQ48" s="73"/>
      <c r="AR48" s="73"/>
      <c r="AS48" s="73"/>
      <c r="AT48" s="73"/>
      <c r="AU48" s="73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73"/>
      <c r="BG48" s="73"/>
      <c r="BH48" s="73"/>
      <c r="BI48" s="73"/>
      <c r="BJ48" s="73"/>
      <c r="BK48" s="73"/>
      <c r="BL48" s="73"/>
      <c r="BM48" s="22">
        <f>BM8+BM18+BM22+BM26+BM29+BM33+BM40+BM44</f>
        <v>26976672.529999997</v>
      </c>
      <c r="BN48" s="22">
        <f>BN8+BN18+BN22+BN26+BN29+BN33+BN40+BN44</f>
        <v>21294142.009999998</v>
      </c>
    </row>
    <row r="49" spans="1:66" s="11" customFormat="1" ht="15" customHeight="1">
      <c r="A49" s="17" t="s">
        <v>161</v>
      </c>
      <c r="B49" s="64" t="s">
        <v>162</v>
      </c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18">
        <v>0</v>
      </c>
      <c r="AG49" s="18">
        <v>0</v>
      </c>
      <c r="AH49" s="10" t="s">
        <v>163</v>
      </c>
      <c r="AI49" s="61" t="s">
        <v>164</v>
      </c>
      <c r="AJ49" s="61"/>
      <c r="AK49" s="61"/>
      <c r="AL49" s="61"/>
      <c r="AM49" s="61"/>
      <c r="AN49" s="61"/>
      <c r="AO49" s="61"/>
      <c r="AP49" s="61"/>
      <c r="AQ49" s="61"/>
      <c r="AR49" s="61"/>
      <c r="AS49" s="61"/>
      <c r="AT49" s="61"/>
      <c r="AU49" s="61"/>
      <c r="AV49" s="61"/>
      <c r="AW49" s="61"/>
      <c r="AX49" s="61"/>
      <c r="AY49" s="61"/>
      <c r="AZ49" s="61"/>
      <c r="BA49" s="61"/>
      <c r="BB49" s="61"/>
      <c r="BC49" s="61"/>
      <c r="BD49" s="61"/>
      <c r="BE49" s="61"/>
      <c r="BF49" s="61"/>
      <c r="BG49" s="61"/>
      <c r="BH49" s="61"/>
      <c r="BI49" s="61"/>
      <c r="BJ49" s="61"/>
      <c r="BK49" s="61"/>
      <c r="BL49" s="61"/>
      <c r="BM49" s="13"/>
      <c r="BN49" s="13"/>
    </row>
    <row r="50" spans="1:66" s="11" customFormat="1" ht="15" customHeight="1">
      <c r="A50" s="17" t="s">
        <v>165</v>
      </c>
      <c r="B50" s="64" t="s">
        <v>166</v>
      </c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18">
        <v>0</v>
      </c>
      <c r="AG50" s="18">
        <v>0</v>
      </c>
      <c r="AH50" s="14" t="s">
        <v>167</v>
      </c>
      <c r="AI50" s="62" t="s">
        <v>168</v>
      </c>
      <c r="AJ50" s="62"/>
      <c r="AK50" s="62"/>
      <c r="AL50" s="62"/>
      <c r="AM50" s="62"/>
      <c r="AN50" s="62"/>
      <c r="AO50" s="62"/>
      <c r="AP50" s="62"/>
      <c r="AQ50" s="62"/>
      <c r="AR50" s="62"/>
      <c r="AS50" s="62"/>
      <c r="AT50" s="62"/>
      <c r="AU50" s="62"/>
      <c r="AV50" s="62"/>
      <c r="AW50" s="62"/>
      <c r="AX50" s="62"/>
      <c r="AY50" s="62"/>
      <c r="AZ50" s="62"/>
      <c r="BA50" s="62"/>
      <c r="BB50" s="62"/>
      <c r="BC50" s="62"/>
      <c r="BD50" s="62"/>
      <c r="BE50" s="62"/>
      <c r="BF50" s="62"/>
      <c r="BG50" s="62"/>
      <c r="BH50" s="62"/>
      <c r="BI50" s="62"/>
      <c r="BJ50" s="62"/>
      <c r="BK50" s="62"/>
      <c r="BL50" s="62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64" t="s">
        <v>170</v>
      </c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18">
        <v>0</v>
      </c>
      <c r="AG51" s="18">
        <v>0</v>
      </c>
      <c r="AH51" s="19" t="s">
        <v>171</v>
      </c>
      <c r="AI51" s="64" t="s">
        <v>172</v>
      </c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64" t="s">
        <v>174</v>
      </c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18">
        <v>0</v>
      </c>
      <c r="AG52" s="18">
        <v>0</v>
      </c>
      <c r="AH52" s="19" t="s">
        <v>175</v>
      </c>
      <c r="AI52" s="64" t="s">
        <v>176</v>
      </c>
      <c r="AJ52" s="64"/>
      <c r="AK52" s="64"/>
      <c r="AL52" s="64"/>
      <c r="AM52" s="64"/>
      <c r="AN52" s="64"/>
      <c r="AO52" s="64"/>
      <c r="AP52" s="64"/>
      <c r="AQ52" s="64"/>
      <c r="AR52" s="64"/>
      <c r="AS52" s="64"/>
      <c r="AT52" s="64"/>
      <c r="AU52" s="64"/>
      <c r="AV52" s="64"/>
      <c r="AW52" s="64"/>
      <c r="AX52" s="64"/>
      <c r="AY52" s="64"/>
      <c r="AZ52" s="64"/>
      <c r="BA52" s="64"/>
      <c r="BB52" s="64"/>
      <c r="BC52" s="64"/>
      <c r="BD52" s="64"/>
      <c r="BE52" s="64"/>
      <c r="BF52" s="64"/>
      <c r="BG52" s="64"/>
      <c r="BH52" s="64"/>
      <c r="BI52" s="64"/>
      <c r="BJ52" s="64"/>
      <c r="BK52" s="64"/>
      <c r="BL52" s="64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62" t="s">
        <v>178</v>
      </c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2"/>
      <c r="Y53" s="62"/>
      <c r="Z53" s="62"/>
      <c r="AA53" s="62"/>
      <c r="AB53" s="62"/>
      <c r="AC53" s="62"/>
      <c r="AD53" s="62"/>
      <c r="AE53" s="62"/>
      <c r="AF53" s="16">
        <f>SUM(AF54:AF58)</f>
        <v>0</v>
      </c>
      <c r="AG53" s="16">
        <f>SUM(AG54:AG58)</f>
        <v>0</v>
      </c>
      <c r="AH53" s="14" t="s">
        <v>179</v>
      </c>
      <c r="AI53" s="62" t="s">
        <v>180</v>
      </c>
      <c r="AJ53" s="62"/>
      <c r="AK53" s="62"/>
      <c r="AL53" s="62"/>
      <c r="AM53" s="62"/>
      <c r="AN53" s="62"/>
      <c r="AO53" s="62"/>
      <c r="AP53" s="62"/>
      <c r="AQ53" s="62"/>
      <c r="AR53" s="62"/>
      <c r="AS53" s="62"/>
      <c r="AT53" s="62"/>
      <c r="AU53" s="62"/>
      <c r="AV53" s="62"/>
      <c r="AW53" s="62"/>
      <c r="AX53" s="62"/>
      <c r="AY53" s="62"/>
      <c r="AZ53" s="62"/>
      <c r="BA53" s="62"/>
      <c r="BB53" s="62"/>
      <c r="BC53" s="62"/>
      <c r="BD53" s="62"/>
      <c r="BE53" s="62"/>
      <c r="BF53" s="62"/>
      <c r="BG53" s="62"/>
      <c r="BH53" s="62"/>
      <c r="BI53" s="62"/>
      <c r="BJ53" s="62"/>
      <c r="BK53" s="62"/>
      <c r="BL53" s="62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64" t="s">
        <v>182</v>
      </c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18">
        <v>0</v>
      </c>
      <c r="AG54" s="18">
        <v>0</v>
      </c>
      <c r="AH54" s="19" t="s">
        <v>183</v>
      </c>
      <c r="AI54" s="64" t="s">
        <v>184</v>
      </c>
      <c r="AJ54" s="64"/>
      <c r="AK54" s="64"/>
      <c r="AL54" s="64"/>
      <c r="AM54" s="64"/>
      <c r="AN54" s="64"/>
      <c r="AO54" s="64"/>
      <c r="AP54" s="64"/>
      <c r="AQ54" s="64"/>
      <c r="AR54" s="64"/>
      <c r="AS54" s="64"/>
      <c r="AT54" s="64"/>
      <c r="AU54" s="64"/>
      <c r="AV54" s="64"/>
      <c r="AW54" s="64"/>
      <c r="AX54" s="64"/>
      <c r="AY54" s="64"/>
      <c r="AZ54" s="64"/>
      <c r="BA54" s="64"/>
      <c r="BB54" s="64"/>
      <c r="BC54" s="64"/>
      <c r="BD54" s="64"/>
      <c r="BE54" s="64"/>
      <c r="BF54" s="64"/>
      <c r="BG54" s="64"/>
      <c r="BH54" s="64"/>
      <c r="BI54" s="64"/>
      <c r="BJ54" s="64"/>
      <c r="BK54" s="64"/>
      <c r="BL54" s="64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64" t="s">
        <v>186</v>
      </c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18">
        <v>0</v>
      </c>
      <c r="AG55" s="18">
        <v>0</v>
      </c>
      <c r="AH55" s="19" t="s">
        <v>187</v>
      </c>
      <c r="AI55" s="64" t="s">
        <v>188</v>
      </c>
      <c r="AJ55" s="64"/>
      <c r="AK55" s="64"/>
      <c r="AL55" s="64"/>
      <c r="AM55" s="64"/>
      <c r="AN55" s="64"/>
      <c r="AO55" s="64"/>
      <c r="AP55" s="64"/>
      <c r="AQ55" s="64"/>
      <c r="AR55" s="64"/>
      <c r="AS55" s="64"/>
      <c r="AT55" s="64"/>
      <c r="AU55" s="64"/>
      <c r="AV55" s="64"/>
      <c r="AW55" s="64"/>
      <c r="AX55" s="64"/>
      <c r="AY55" s="64"/>
      <c r="AZ55" s="64"/>
      <c r="BA55" s="64"/>
      <c r="BB55" s="64"/>
      <c r="BC55" s="64"/>
      <c r="BD55" s="64"/>
      <c r="BE55" s="64"/>
      <c r="BF55" s="64"/>
      <c r="BG55" s="64"/>
      <c r="BH55" s="64"/>
      <c r="BI55" s="64"/>
      <c r="BJ55" s="64"/>
      <c r="BK55" s="64"/>
      <c r="BL55" s="64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64" t="s">
        <v>190</v>
      </c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18">
        <v>0</v>
      </c>
      <c r="AG56" s="18">
        <v>0</v>
      </c>
      <c r="AH56" s="19" t="s">
        <v>191</v>
      </c>
      <c r="AI56" s="64" t="s">
        <v>192</v>
      </c>
      <c r="AJ56" s="64"/>
      <c r="AK56" s="64"/>
      <c r="AL56" s="64"/>
      <c r="AM56" s="64"/>
      <c r="AN56" s="64"/>
      <c r="AO56" s="64"/>
      <c r="AP56" s="64"/>
      <c r="AQ56" s="64"/>
      <c r="AR56" s="64"/>
      <c r="AS56" s="64"/>
      <c r="AT56" s="64"/>
      <c r="AU56" s="64"/>
      <c r="AV56" s="64"/>
      <c r="AW56" s="64"/>
      <c r="AX56" s="64"/>
      <c r="AY56" s="64"/>
      <c r="AZ56" s="64"/>
      <c r="BA56" s="64"/>
      <c r="BB56" s="64"/>
      <c r="BC56" s="64"/>
      <c r="BD56" s="64"/>
      <c r="BE56" s="64"/>
      <c r="BF56" s="64"/>
      <c r="BG56" s="64"/>
      <c r="BH56" s="64"/>
      <c r="BI56" s="64"/>
      <c r="BJ56" s="64"/>
      <c r="BK56" s="64"/>
      <c r="BL56" s="64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64" t="s">
        <v>194</v>
      </c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18">
        <v>0</v>
      </c>
      <c r="AG57" s="18">
        <v>0</v>
      </c>
      <c r="AH57" s="14" t="s">
        <v>195</v>
      </c>
      <c r="AI57" s="62" t="s">
        <v>196</v>
      </c>
      <c r="AJ57" s="62"/>
      <c r="AK57" s="62"/>
      <c r="AL57" s="62"/>
      <c r="AM57" s="62"/>
      <c r="AN57" s="62"/>
      <c r="AO57" s="62"/>
      <c r="AP57" s="62"/>
      <c r="AQ57" s="62"/>
      <c r="AR57" s="62"/>
      <c r="AS57" s="62"/>
      <c r="AT57" s="62"/>
      <c r="AU57" s="62"/>
      <c r="AV57" s="62"/>
      <c r="AW57" s="62"/>
      <c r="AX57" s="62"/>
      <c r="AY57" s="62"/>
      <c r="AZ57" s="62"/>
      <c r="BA57" s="62"/>
      <c r="BB57" s="62"/>
      <c r="BC57" s="62"/>
      <c r="BD57" s="62"/>
      <c r="BE57" s="62"/>
      <c r="BF57" s="62"/>
      <c r="BG57" s="62"/>
      <c r="BH57" s="62"/>
      <c r="BI57" s="62"/>
      <c r="BJ57" s="62"/>
      <c r="BK57" s="62"/>
      <c r="BL57" s="62"/>
      <c r="BM57" s="16">
        <f>SUM(BM58:BM62)</f>
        <v>45947973.590000004</v>
      </c>
      <c r="BN57" s="16">
        <f>SUM(BN58:BN62)</f>
        <v>46470109.649999999</v>
      </c>
    </row>
    <row r="58" spans="1:66" s="11" customFormat="1" ht="15" customHeight="1">
      <c r="A58" s="17" t="s">
        <v>197</v>
      </c>
      <c r="B58" s="64" t="s">
        <v>198</v>
      </c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18">
        <v>0</v>
      </c>
      <c r="AG58" s="18">
        <v>0</v>
      </c>
      <c r="AH58" s="19" t="s">
        <v>199</v>
      </c>
      <c r="AI58" s="64" t="s">
        <v>200</v>
      </c>
      <c r="AJ58" s="64"/>
      <c r="AK58" s="64"/>
      <c r="AL58" s="64"/>
      <c r="AM58" s="64"/>
      <c r="AN58" s="64"/>
      <c r="AO58" s="64"/>
      <c r="AP58" s="64"/>
      <c r="AQ58" s="64"/>
      <c r="AR58" s="64"/>
      <c r="AS58" s="64"/>
      <c r="AT58" s="64"/>
      <c r="AU58" s="64"/>
      <c r="AV58" s="64"/>
      <c r="AW58" s="64"/>
      <c r="AX58" s="64"/>
      <c r="AY58" s="64"/>
      <c r="AZ58" s="64"/>
      <c r="BA58" s="64"/>
      <c r="BB58" s="64"/>
      <c r="BC58" s="64"/>
      <c r="BD58" s="64"/>
      <c r="BE58" s="64"/>
      <c r="BF58" s="64"/>
      <c r="BG58" s="64"/>
      <c r="BH58" s="64"/>
      <c r="BI58" s="64"/>
      <c r="BJ58" s="64"/>
      <c r="BK58" s="64"/>
      <c r="BL58" s="64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62" t="s">
        <v>202</v>
      </c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16">
        <f>SUM(AF60:AF66)</f>
        <v>531697717.35000002</v>
      </c>
      <c r="AG59" s="16">
        <f>SUM(AG60:AG66)</f>
        <v>531697717.35000002</v>
      </c>
      <c r="AH59" s="19" t="s">
        <v>203</v>
      </c>
      <c r="AI59" s="64" t="s">
        <v>204</v>
      </c>
      <c r="AJ59" s="64"/>
      <c r="AK59" s="64"/>
      <c r="AL59" s="64"/>
      <c r="AM59" s="64"/>
      <c r="AN59" s="64"/>
      <c r="AO59" s="64"/>
      <c r="AP59" s="64"/>
      <c r="AQ59" s="64"/>
      <c r="AR59" s="64"/>
      <c r="AS59" s="64"/>
      <c r="AT59" s="64"/>
      <c r="AU59" s="64"/>
      <c r="AV59" s="64"/>
      <c r="AW59" s="64"/>
      <c r="AX59" s="64"/>
      <c r="AY59" s="64"/>
      <c r="AZ59" s="64"/>
      <c r="BA59" s="64"/>
      <c r="BB59" s="64"/>
      <c r="BC59" s="64"/>
      <c r="BD59" s="64"/>
      <c r="BE59" s="64"/>
      <c r="BF59" s="64"/>
      <c r="BG59" s="64"/>
      <c r="BH59" s="64"/>
      <c r="BI59" s="64"/>
      <c r="BJ59" s="64"/>
      <c r="BK59" s="64"/>
      <c r="BL59" s="64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64" t="s">
        <v>206</v>
      </c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4"/>
      <c r="AE60" s="64"/>
      <c r="AF60" s="18">
        <v>5900000</v>
      </c>
      <c r="AG60" s="18">
        <v>5900000</v>
      </c>
      <c r="AH60" s="19" t="s">
        <v>207</v>
      </c>
      <c r="AI60" s="64" t="s">
        <v>208</v>
      </c>
      <c r="AJ60" s="64"/>
      <c r="AK60" s="64"/>
      <c r="AL60" s="64"/>
      <c r="AM60" s="64"/>
      <c r="AN60" s="64"/>
      <c r="AO60" s="64"/>
      <c r="AP60" s="64"/>
      <c r="AQ60" s="64"/>
      <c r="AR60" s="64"/>
      <c r="AS60" s="64"/>
      <c r="AT60" s="64"/>
      <c r="AU60" s="64"/>
      <c r="AV60" s="64"/>
      <c r="AW60" s="64"/>
      <c r="AX60" s="64"/>
      <c r="AY60" s="64"/>
      <c r="AZ60" s="64"/>
      <c r="BA60" s="64"/>
      <c r="BB60" s="64"/>
      <c r="BC60" s="64"/>
      <c r="BD60" s="64"/>
      <c r="BE60" s="64"/>
      <c r="BF60" s="64"/>
      <c r="BG60" s="64"/>
      <c r="BH60" s="64"/>
      <c r="BI60" s="64"/>
      <c r="BJ60" s="64"/>
      <c r="BK60" s="64"/>
      <c r="BL60" s="64"/>
      <c r="BM60" s="18">
        <v>45947973.590000004</v>
      </c>
      <c r="BN60" s="18">
        <v>46470109.649999999</v>
      </c>
    </row>
    <row r="61" spans="1:66" s="11" customFormat="1" ht="15" customHeight="1">
      <c r="A61" s="17" t="s">
        <v>209</v>
      </c>
      <c r="B61" s="64" t="s">
        <v>210</v>
      </c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4"/>
      <c r="AE61" s="64"/>
      <c r="AF61" s="18">
        <v>578075.18000000005</v>
      </c>
      <c r="AG61" s="18">
        <v>578075.18000000005</v>
      </c>
      <c r="AH61" s="19" t="s">
        <v>211</v>
      </c>
      <c r="AI61" s="64" t="s">
        <v>212</v>
      </c>
      <c r="AJ61" s="64"/>
      <c r="AK61" s="64"/>
      <c r="AL61" s="64"/>
      <c r="AM61" s="64"/>
      <c r="AN61" s="64"/>
      <c r="AO61" s="64"/>
      <c r="AP61" s="64"/>
      <c r="AQ61" s="64"/>
      <c r="AR61" s="64"/>
      <c r="AS61" s="64"/>
      <c r="AT61" s="64"/>
      <c r="AU61" s="64"/>
      <c r="AV61" s="64"/>
      <c r="AW61" s="64"/>
      <c r="AX61" s="64"/>
      <c r="AY61" s="64"/>
      <c r="AZ61" s="64"/>
      <c r="BA61" s="64"/>
      <c r="BB61" s="64"/>
      <c r="BC61" s="64"/>
      <c r="BD61" s="64"/>
      <c r="BE61" s="64"/>
      <c r="BF61" s="64"/>
      <c r="BG61" s="64"/>
      <c r="BH61" s="64"/>
      <c r="BI61" s="64"/>
      <c r="BJ61" s="64"/>
      <c r="BK61" s="64"/>
      <c r="BL61" s="64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64" t="s">
        <v>214</v>
      </c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18">
        <v>11297680.73</v>
      </c>
      <c r="AG62" s="18">
        <v>11297680.73</v>
      </c>
      <c r="AH62" s="19" t="s">
        <v>215</v>
      </c>
      <c r="AI62" s="64" t="s">
        <v>216</v>
      </c>
      <c r="AJ62" s="64"/>
      <c r="AK62" s="64"/>
      <c r="AL62" s="64"/>
      <c r="AM62" s="64"/>
      <c r="AN62" s="64"/>
      <c r="AO62" s="64"/>
      <c r="AP62" s="64"/>
      <c r="AQ62" s="64"/>
      <c r="AR62" s="64"/>
      <c r="AS62" s="64"/>
      <c r="AT62" s="64"/>
      <c r="AU62" s="64"/>
      <c r="AV62" s="64"/>
      <c r="AW62" s="64"/>
      <c r="AX62" s="64"/>
      <c r="AY62" s="64"/>
      <c r="AZ62" s="64"/>
      <c r="BA62" s="64"/>
      <c r="BB62" s="64"/>
      <c r="BC62" s="64"/>
      <c r="BD62" s="64"/>
      <c r="BE62" s="64"/>
      <c r="BF62" s="64"/>
      <c r="BG62" s="64"/>
      <c r="BH62" s="64"/>
      <c r="BI62" s="64"/>
      <c r="BJ62" s="64"/>
      <c r="BK62" s="64"/>
      <c r="BL62" s="64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64" t="s">
        <v>218</v>
      </c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4"/>
      <c r="AE63" s="64"/>
      <c r="AF63" s="18">
        <v>36641456.920000002</v>
      </c>
      <c r="AG63" s="18">
        <v>36641456.920000002</v>
      </c>
      <c r="AH63" s="14" t="s">
        <v>219</v>
      </c>
      <c r="AI63" s="62" t="s">
        <v>220</v>
      </c>
      <c r="AJ63" s="62"/>
      <c r="AK63" s="62"/>
      <c r="AL63" s="62"/>
      <c r="AM63" s="62"/>
      <c r="AN63" s="62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  <c r="BB63" s="62"/>
      <c r="BC63" s="62"/>
      <c r="BD63" s="62"/>
      <c r="BE63" s="62"/>
      <c r="BF63" s="62"/>
      <c r="BG63" s="62"/>
      <c r="BH63" s="62"/>
      <c r="BI63" s="62"/>
      <c r="BJ63" s="62"/>
      <c r="BK63" s="62"/>
      <c r="BL63" s="62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64" t="s">
        <v>222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4"/>
      <c r="AE64" s="64"/>
      <c r="AF64" s="18">
        <v>455124322.54000002</v>
      </c>
      <c r="AG64" s="18">
        <v>455124322.54000002</v>
      </c>
      <c r="AH64" s="19" t="s">
        <v>223</v>
      </c>
      <c r="AI64" s="64" t="s">
        <v>224</v>
      </c>
      <c r="AJ64" s="64"/>
      <c r="AK64" s="64"/>
      <c r="AL64" s="64"/>
      <c r="AM64" s="64"/>
      <c r="AN64" s="64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  <c r="BB64" s="64"/>
      <c r="BC64" s="64"/>
      <c r="BD64" s="64"/>
      <c r="BE64" s="64"/>
      <c r="BF64" s="64"/>
      <c r="BG64" s="64"/>
      <c r="BH64" s="64"/>
      <c r="BI64" s="64"/>
      <c r="BJ64" s="64"/>
      <c r="BK64" s="64"/>
      <c r="BL64" s="64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64" t="s">
        <v>226</v>
      </c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4"/>
      <c r="AE65" s="64"/>
      <c r="AF65" s="18">
        <v>22156181.98</v>
      </c>
      <c r="AG65" s="18">
        <v>22156181.98</v>
      </c>
      <c r="AH65" s="19" t="s">
        <v>227</v>
      </c>
      <c r="AI65" s="64" t="s">
        <v>228</v>
      </c>
      <c r="AJ65" s="64"/>
      <c r="AK65" s="64"/>
      <c r="AL65" s="64"/>
      <c r="AM65" s="64"/>
      <c r="AN65" s="64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  <c r="BB65" s="64"/>
      <c r="BC65" s="64"/>
      <c r="BD65" s="64"/>
      <c r="BE65" s="64"/>
      <c r="BF65" s="64"/>
      <c r="BG65" s="64"/>
      <c r="BH65" s="64"/>
      <c r="BI65" s="64"/>
      <c r="BJ65" s="64"/>
      <c r="BK65" s="64"/>
      <c r="BL65" s="64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64" t="s">
        <v>230</v>
      </c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4"/>
      <c r="AE66" s="64"/>
      <c r="AF66" s="18">
        <v>0</v>
      </c>
      <c r="AG66" s="18">
        <v>0</v>
      </c>
      <c r="AH66" s="19" t="s">
        <v>231</v>
      </c>
      <c r="AI66" s="64" t="s">
        <v>232</v>
      </c>
      <c r="AJ66" s="64"/>
      <c r="AK66" s="64"/>
      <c r="AL66" s="64"/>
      <c r="AM66" s="64"/>
      <c r="AN66" s="64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  <c r="BB66" s="64"/>
      <c r="BC66" s="64"/>
      <c r="BD66" s="64"/>
      <c r="BE66" s="64"/>
      <c r="BF66" s="64"/>
      <c r="BG66" s="64"/>
      <c r="BH66" s="64"/>
      <c r="BI66" s="64"/>
      <c r="BJ66" s="64"/>
      <c r="BK66" s="64"/>
      <c r="BL66" s="64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62" t="s">
        <v>234</v>
      </c>
      <c r="C67" s="62"/>
      <c r="D67" s="62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  <c r="W67" s="62"/>
      <c r="X67" s="62"/>
      <c r="Y67" s="62"/>
      <c r="Z67" s="62"/>
      <c r="AA67" s="62"/>
      <c r="AB67" s="62"/>
      <c r="AC67" s="62"/>
      <c r="AD67" s="62"/>
      <c r="AE67" s="62"/>
      <c r="AF67" s="16">
        <f>SUM(AF68:AF75)</f>
        <v>42433433.109999999</v>
      </c>
      <c r="AG67" s="16">
        <f>SUM(AG68:AG75)</f>
        <v>42408407.030000001</v>
      </c>
      <c r="AH67" s="14" t="s">
        <v>235</v>
      </c>
      <c r="AI67" s="62" t="s">
        <v>236</v>
      </c>
      <c r="AJ67" s="62"/>
      <c r="AK67" s="62"/>
      <c r="AL67" s="62"/>
      <c r="AM67" s="62"/>
      <c r="AN67" s="62"/>
      <c r="AO67" s="62"/>
      <c r="AP67" s="62"/>
      <c r="AQ67" s="62"/>
      <c r="AR67" s="62"/>
      <c r="AS67" s="62"/>
      <c r="AT67" s="62"/>
      <c r="AU67" s="62"/>
      <c r="AV67" s="62"/>
      <c r="AW67" s="62"/>
      <c r="AX67" s="62"/>
      <c r="AY67" s="62"/>
      <c r="AZ67" s="62"/>
      <c r="BA67" s="62"/>
      <c r="BB67" s="62"/>
      <c r="BC67" s="62"/>
      <c r="BD67" s="62"/>
      <c r="BE67" s="62"/>
      <c r="BF67" s="62"/>
      <c r="BG67" s="62"/>
      <c r="BH67" s="62"/>
      <c r="BI67" s="62"/>
      <c r="BJ67" s="62"/>
      <c r="BK67" s="62"/>
      <c r="BL67" s="62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64" t="s">
        <v>238</v>
      </c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4"/>
      <c r="AE68" s="64"/>
      <c r="AF68" s="18">
        <v>3740478.11</v>
      </c>
      <c r="AG68" s="18">
        <v>3730992.03</v>
      </c>
      <c r="AH68" s="19" t="s">
        <v>239</v>
      </c>
      <c r="AI68" s="64" t="s">
        <v>240</v>
      </c>
      <c r="AJ68" s="64"/>
      <c r="AK68" s="64"/>
      <c r="AL68" s="64"/>
      <c r="AM68" s="64"/>
      <c r="AN68" s="64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  <c r="BB68" s="64"/>
      <c r="BC68" s="64"/>
      <c r="BD68" s="64"/>
      <c r="BE68" s="64"/>
      <c r="BF68" s="64"/>
      <c r="BG68" s="64"/>
      <c r="BH68" s="64"/>
      <c r="BI68" s="64"/>
      <c r="BJ68" s="64"/>
      <c r="BK68" s="64"/>
      <c r="BL68" s="64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64" t="s">
        <v>242</v>
      </c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4"/>
      <c r="AE69" s="64"/>
      <c r="AF69" s="18">
        <v>4172926.99</v>
      </c>
      <c r="AG69" s="18">
        <v>4172926.99</v>
      </c>
      <c r="AH69" s="19" t="s">
        <v>243</v>
      </c>
      <c r="AI69" s="64" t="s">
        <v>244</v>
      </c>
      <c r="AJ69" s="64"/>
      <c r="AK69" s="64"/>
      <c r="AL69" s="64"/>
      <c r="AM69" s="64"/>
      <c r="AN69" s="64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  <c r="BB69" s="64"/>
      <c r="BC69" s="64"/>
      <c r="BD69" s="64"/>
      <c r="BE69" s="64"/>
      <c r="BF69" s="64"/>
      <c r="BG69" s="64"/>
      <c r="BH69" s="64"/>
      <c r="BI69" s="64"/>
      <c r="BJ69" s="64"/>
      <c r="BK69" s="64"/>
      <c r="BL69" s="64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64" t="s">
        <v>246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4"/>
      <c r="AE70" s="64"/>
      <c r="AF70" s="18">
        <v>1314</v>
      </c>
      <c r="AG70" s="18">
        <v>1314</v>
      </c>
      <c r="AH70" s="19" t="s">
        <v>247</v>
      </c>
      <c r="AI70" s="64" t="s">
        <v>248</v>
      </c>
      <c r="AJ70" s="64"/>
      <c r="AK70" s="64"/>
      <c r="AL70" s="64"/>
      <c r="AM70" s="64"/>
      <c r="AN70" s="64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  <c r="BB70" s="64"/>
      <c r="BC70" s="64"/>
      <c r="BD70" s="64"/>
      <c r="BE70" s="64"/>
      <c r="BF70" s="64"/>
      <c r="BG70" s="64"/>
      <c r="BH70" s="64"/>
      <c r="BI70" s="64"/>
      <c r="BJ70" s="64"/>
      <c r="BK70" s="64"/>
      <c r="BL70" s="64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64" t="s">
        <v>250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4"/>
      <c r="AE71" s="64"/>
      <c r="AF71" s="18">
        <v>3819763.99</v>
      </c>
      <c r="AG71" s="18">
        <v>3819763.99</v>
      </c>
      <c r="AH71" s="19" t="s">
        <v>251</v>
      </c>
      <c r="AI71" s="64" t="s">
        <v>252</v>
      </c>
      <c r="AJ71" s="64"/>
      <c r="AK71" s="64"/>
      <c r="AL71" s="64"/>
      <c r="AM71" s="64"/>
      <c r="AN71" s="64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  <c r="BB71" s="64"/>
      <c r="BC71" s="64"/>
      <c r="BD71" s="64"/>
      <c r="BE71" s="64"/>
      <c r="BF71" s="64"/>
      <c r="BG71" s="64"/>
      <c r="BH71" s="64"/>
      <c r="BI71" s="64"/>
      <c r="BJ71" s="64"/>
      <c r="BK71" s="64"/>
      <c r="BL71" s="64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64" t="s">
        <v>254</v>
      </c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4"/>
      <c r="AE72" s="64"/>
      <c r="AF72" s="18">
        <v>387977.14</v>
      </c>
      <c r="AG72" s="18">
        <v>387977.14</v>
      </c>
      <c r="AH72" s="19" t="s">
        <v>255</v>
      </c>
      <c r="AI72" s="64" t="s">
        <v>256</v>
      </c>
      <c r="AJ72" s="64"/>
      <c r="AK72" s="64"/>
      <c r="AL72" s="64"/>
      <c r="AM72" s="64"/>
      <c r="AN72" s="64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  <c r="BB72" s="64"/>
      <c r="BC72" s="64"/>
      <c r="BD72" s="64"/>
      <c r="BE72" s="64"/>
      <c r="BF72" s="64"/>
      <c r="BG72" s="64"/>
      <c r="BH72" s="64"/>
      <c r="BI72" s="64"/>
      <c r="BJ72" s="64"/>
      <c r="BK72" s="64"/>
      <c r="BL72" s="64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64" t="s">
        <v>258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4"/>
      <c r="AE73" s="64"/>
      <c r="AF73" s="18">
        <v>28985076.239999998</v>
      </c>
      <c r="AG73" s="18">
        <v>28969536.239999998</v>
      </c>
      <c r="AH73" s="19" t="s">
        <v>259</v>
      </c>
      <c r="AI73" s="64" t="s">
        <v>260</v>
      </c>
      <c r="AJ73" s="64"/>
      <c r="AK73" s="64"/>
      <c r="AL73" s="64"/>
      <c r="AM73" s="64"/>
      <c r="AN73" s="64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  <c r="BB73" s="64"/>
      <c r="BC73" s="64"/>
      <c r="BD73" s="64"/>
      <c r="BE73" s="64"/>
      <c r="BF73" s="64"/>
      <c r="BG73" s="64"/>
      <c r="BH73" s="64"/>
      <c r="BI73" s="64"/>
      <c r="BJ73" s="64"/>
      <c r="BK73" s="64"/>
      <c r="BL73" s="64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64" t="s">
        <v>262</v>
      </c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4"/>
      <c r="AE74" s="64"/>
      <c r="AF74" s="18">
        <v>1325896.6399999999</v>
      </c>
      <c r="AG74" s="18">
        <v>1325896.6399999999</v>
      </c>
      <c r="AH74" s="14" t="s">
        <v>263</v>
      </c>
      <c r="AI74" s="62" t="s">
        <v>264</v>
      </c>
      <c r="AJ74" s="62"/>
      <c r="AK74" s="62"/>
      <c r="AL74" s="62"/>
      <c r="AM74" s="62"/>
      <c r="AN74" s="62"/>
      <c r="AO74" s="62"/>
      <c r="AP74" s="62"/>
      <c r="AQ74" s="62"/>
      <c r="AR74" s="62"/>
      <c r="AS74" s="62"/>
      <c r="AT74" s="62"/>
      <c r="AU74" s="62"/>
      <c r="AV74" s="62"/>
      <c r="AW74" s="62"/>
      <c r="AX74" s="62"/>
      <c r="AY74" s="62"/>
      <c r="AZ74" s="62"/>
      <c r="BA74" s="62"/>
      <c r="BB74" s="62"/>
      <c r="BC74" s="62"/>
      <c r="BD74" s="62"/>
      <c r="BE74" s="62"/>
      <c r="BF74" s="62"/>
      <c r="BG74" s="62"/>
      <c r="BH74" s="62"/>
      <c r="BI74" s="62"/>
      <c r="BJ74" s="62"/>
      <c r="BK74" s="62"/>
      <c r="BL74" s="62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64" t="s">
        <v>266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4"/>
      <c r="AE75" s="64"/>
      <c r="AF75" s="18">
        <v>0</v>
      </c>
      <c r="AG75" s="18">
        <v>0</v>
      </c>
      <c r="AH75" s="19" t="s">
        <v>267</v>
      </c>
      <c r="AI75" s="64" t="s">
        <v>268</v>
      </c>
      <c r="AJ75" s="64"/>
      <c r="AK75" s="64"/>
      <c r="AL75" s="64"/>
      <c r="AM75" s="64"/>
      <c r="AN75" s="64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  <c r="BB75" s="64"/>
      <c r="BC75" s="64"/>
      <c r="BD75" s="64"/>
      <c r="BE75" s="64"/>
      <c r="BF75" s="64"/>
      <c r="BG75" s="64"/>
      <c r="BH75" s="64"/>
      <c r="BI75" s="64"/>
      <c r="BJ75" s="64"/>
      <c r="BK75" s="64"/>
      <c r="BL75" s="64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62" t="s">
        <v>270</v>
      </c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2"/>
      <c r="W76" s="62"/>
      <c r="X76" s="62"/>
      <c r="Y76" s="62"/>
      <c r="Z76" s="62"/>
      <c r="AA76" s="62"/>
      <c r="AB76" s="62"/>
      <c r="AC76" s="62"/>
      <c r="AD76" s="62"/>
      <c r="AE76" s="62"/>
      <c r="AF76" s="16">
        <f>SUM(AF77:AF81)</f>
        <v>217246.41999999998</v>
      </c>
      <c r="AG76" s="16">
        <f>SUM(AG77:AG81)</f>
        <v>217246.41999999998</v>
      </c>
      <c r="AH76" s="19" t="s">
        <v>271</v>
      </c>
      <c r="AI76" s="64" t="s">
        <v>272</v>
      </c>
      <c r="AJ76" s="64"/>
      <c r="AK76" s="64"/>
      <c r="AL76" s="64"/>
      <c r="AM76" s="64"/>
      <c r="AN76" s="64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  <c r="BB76" s="64"/>
      <c r="BC76" s="64"/>
      <c r="BD76" s="64"/>
      <c r="BE76" s="64"/>
      <c r="BF76" s="64"/>
      <c r="BG76" s="64"/>
      <c r="BH76" s="64"/>
      <c r="BI76" s="64"/>
      <c r="BJ76" s="64"/>
      <c r="BK76" s="64"/>
      <c r="BL76" s="64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64" t="s">
        <v>274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4"/>
      <c r="AE77" s="64"/>
      <c r="AF77" s="18">
        <v>197706.55</v>
      </c>
      <c r="AG77" s="18">
        <v>197706.55</v>
      </c>
      <c r="AH77" s="19" t="s">
        <v>275</v>
      </c>
      <c r="AI77" s="64" t="s">
        <v>276</v>
      </c>
      <c r="AJ77" s="64"/>
      <c r="AK77" s="64"/>
      <c r="AL77" s="64"/>
      <c r="AM77" s="64"/>
      <c r="AN77" s="64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  <c r="BB77" s="64"/>
      <c r="BC77" s="64"/>
      <c r="BD77" s="64"/>
      <c r="BE77" s="64"/>
      <c r="BF77" s="64"/>
      <c r="BG77" s="64"/>
      <c r="BH77" s="64"/>
      <c r="BI77" s="64"/>
      <c r="BJ77" s="64"/>
      <c r="BK77" s="64"/>
      <c r="BL77" s="64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64" t="s">
        <v>278</v>
      </c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4"/>
      <c r="AE78" s="64"/>
      <c r="AF78" s="18">
        <v>0</v>
      </c>
      <c r="AG78" s="18">
        <v>0</v>
      </c>
      <c r="AH78" s="19" t="s">
        <v>279</v>
      </c>
      <c r="AI78" s="72" t="s">
        <v>280</v>
      </c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/>
      <c r="AU78" s="72"/>
      <c r="AV78" s="72"/>
      <c r="AW78" s="72"/>
      <c r="AX78" s="72"/>
      <c r="AY78" s="72"/>
      <c r="AZ78" s="72"/>
      <c r="BA78" s="72"/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64" t="s">
        <v>282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4"/>
      <c r="AE79" s="64"/>
      <c r="AF79" s="18">
        <v>0</v>
      </c>
      <c r="AG79" s="18">
        <v>0</v>
      </c>
      <c r="AH79" s="21"/>
      <c r="AI79" s="74" t="s">
        <v>283</v>
      </c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25">
        <f>BM50+BM53+BM57+BM63+BM67+BM74</f>
        <v>45947973.590000004</v>
      </c>
      <c r="BN79" s="25">
        <f>BN50+BN53+BN57+BN63+BN67+BN74</f>
        <v>46470109.649999999</v>
      </c>
    </row>
    <row r="80" spans="1:66" s="11" customFormat="1" ht="15" customHeight="1">
      <c r="A80" s="17" t="s">
        <v>284</v>
      </c>
      <c r="B80" s="64" t="s">
        <v>285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4"/>
      <c r="AE80" s="64"/>
      <c r="AF80" s="18">
        <v>19539.87</v>
      </c>
      <c r="AG80" s="18">
        <v>19539.87</v>
      </c>
      <c r="AH80" s="24"/>
      <c r="AI80" s="75" t="s">
        <v>286</v>
      </c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26">
        <f>BM48+BM79</f>
        <v>72924646.120000005</v>
      </c>
      <c r="BN80" s="26">
        <f>BN48+BN79</f>
        <v>67764251.659999996</v>
      </c>
    </row>
    <row r="81" spans="1:66" s="11" customFormat="1" ht="15" customHeight="1">
      <c r="A81" s="17" t="s">
        <v>287</v>
      </c>
      <c r="B81" s="64" t="s">
        <v>288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4"/>
      <c r="AE81" s="64"/>
      <c r="AF81" s="18">
        <v>0</v>
      </c>
      <c r="AG81" s="18">
        <v>0</v>
      </c>
      <c r="AH81" s="27" t="s">
        <v>289</v>
      </c>
      <c r="AI81" s="76" t="s">
        <v>290</v>
      </c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18"/>
      <c r="BN81" s="18"/>
    </row>
    <row r="82" spans="1:66" s="11" customFormat="1" ht="15" customHeight="1">
      <c r="A82" s="12" t="s">
        <v>291</v>
      </c>
      <c r="B82" s="62" t="s">
        <v>292</v>
      </c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2"/>
      <c r="W82" s="62"/>
      <c r="X82" s="62"/>
      <c r="Y82" s="62"/>
      <c r="Z82" s="62"/>
      <c r="AA82" s="62"/>
      <c r="AB82" s="62"/>
      <c r="AC82" s="62"/>
      <c r="AD82" s="62"/>
      <c r="AE82" s="62"/>
      <c r="AF82" s="16">
        <f>SUM(AF83:AF87)</f>
        <v>0</v>
      </c>
      <c r="AG82" s="16">
        <f>SUM(AG83:AG87)</f>
        <v>0</v>
      </c>
      <c r="AH82" s="28" t="s">
        <v>293</v>
      </c>
      <c r="AI82" s="61" t="s">
        <v>294</v>
      </c>
      <c r="AJ82" s="61"/>
      <c r="AK82" s="61"/>
      <c r="AL82" s="61"/>
      <c r="AM82" s="61"/>
      <c r="AN82" s="61"/>
      <c r="AO82" s="61"/>
      <c r="AP82" s="61"/>
      <c r="AQ82" s="61"/>
      <c r="AR82" s="61"/>
      <c r="AS82" s="61"/>
      <c r="AT82" s="61"/>
      <c r="AU82" s="61"/>
      <c r="AV82" s="61"/>
      <c r="AW82" s="61"/>
      <c r="AX82" s="61"/>
      <c r="AY82" s="61"/>
      <c r="AZ82" s="61"/>
      <c r="BA82" s="61"/>
      <c r="BB82" s="61"/>
      <c r="BC82" s="61"/>
      <c r="BD82" s="61"/>
      <c r="BE82" s="61"/>
      <c r="BF82" s="61"/>
      <c r="BG82" s="61"/>
      <c r="BH82" s="61"/>
      <c r="BI82" s="61"/>
      <c r="BJ82" s="61"/>
      <c r="BK82" s="61"/>
      <c r="BL82" s="61"/>
      <c r="BM82" s="16">
        <f>SUM(BM83:BM85)</f>
        <v>-9699435.7300000004</v>
      </c>
      <c r="BN82" s="16">
        <f>SUM(BN83:BN85)</f>
        <v>-3158160.96</v>
      </c>
    </row>
    <row r="83" spans="1:66" s="11" customFormat="1" ht="15" customHeight="1">
      <c r="A83" s="17" t="s">
        <v>295</v>
      </c>
      <c r="B83" s="64" t="s">
        <v>296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4"/>
      <c r="AE83" s="64"/>
      <c r="AF83" s="18">
        <v>0</v>
      </c>
      <c r="AG83" s="18">
        <v>0</v>
      </c>
      <c r="AH83" s="23" t="s">
        <v>297</v>
      </c>
      <c r="AI83" s="64" t="s">
        <v>298</v>
      </c>
      <c r="AJ83" s="64"/>
      <c r="AK83" s="64"/>
      <c r="AL83" s="64"/>
      <c r="AM83" s="64"/>
      <c r="AN83" s="64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  <c r="BB83" s="64"/>
      <c r="BC83" s="64"/>
      <c r="BD83" s="64"/>
      <c r="BE83" s="64"/>
      <c r="BF83" s="64"/>
      <c r="BG83" s="64"/>
      <c r="BH83" s="64"/>
      <c r="BI83" s="64"/>
      <c r="BJ83" s="64"/>
      <c r="BK83" s="64"/>
      <c r="BL83" s="64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64" t="s">
        <v>300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4"/>
      <c r="AE84" s="64"/>
      <c r="AF84" s="18">
        <v>0</v>
      </c>
      <c r="AG84" s="18">
        <v>0</v>
      </c>
      <c r="AH84" s="19" t="s">
        <v>301</v>
      </c>
      <c r="AI84" s="64" t="s">
        <v>302</v>
      </c>
      <c r="AJ84" s="64"/>
      <c r="AK84" s="64"/>
      <c r="AL84" s="64"/>
      <c r="AM84" s="64"/>
      <c r="AN84" s="64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  <c r="BB84" s="64"/>
      <c r="BC84" s="64"/>
      <c r="BD84" s="64"/>
      <c r="BE84" s="64"/>
      <c r="BF84" s="64"/>
      <c r="BG84" s="64"/>
      <c r="BH84" s="64"/>
      <c r="BI84" s="64"/>
      <c r="BJ84" s="64"/>
      <c r="BK84" s="64"/>
      <c r="BL84" s="64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64" t="s">
        <v>304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4"/>
      <c r="AE85" s="64"/>
      <c r="AF85" s="18">
        <v>0</v>
      </c>
      <c r="AG85" s="18">
        <v>0</v>
      </c>
      <c r="AH85" s="19" t="s">
        <v>305</v>
      </c>
      <c r="AI85" s="64" t="s">
        <v>306</v>
      </c>
      <c r="AJ85" s="64"/>
      <c r="AK85" s="64"/>
      <c r="AL85" s="64"/>
      <c r="AM85" s="64"/>
      <c r="AN85" s="64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  <c r="BB85" s="64"/>
      <c r="BC85" s="64"/>
      <c r="BD85" s="64"/>
      <c r="BE85" s="64"/>
      <c r="BF85" s="64"/>
      <c r="BG85" s="64"/>
      <c r="BH85" s="64"/>
      <c r="BI85" s="64"/>
      <c r="BJ85" s="64"/>
      <c r="BK85" s="64"/>
      <c r="BL85" s="64"/>
      <c r="BM85" s="18">
        <v>-9699435.7300000004</v>
      </c>
      <c r="BN85" s="18">
        <v>-3158160.96</v>
      </c>
    </row>
    <row r="86" spans="1:66" s="11" customFormat="1" ht="15" customHeight="1">
      <c r="A86" s="17" t="s">
        <v>307</v>
      </c>
      <c r="B86" s="64" t="s">
        <v>308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4"/>
      <c r="AE86" s="64"/>
      <c r="AF86" s="18">
        <v>0</v>
      </c>
      <c r="AG86" s="18">
        <v>0</v>
      </c>
      <c r="AH86" s="14" t="s">
        <v>309</v>
      </c>
      <c r="AI86" s="61" t="s">
        <v>310</v>
      </c>
      <c r="AJ86" s="61"/>
      <c r="AK86" s="61"/>
      <c r="AL86" s="61"/>
      <c r="AM86" s="61"/>
      <c r="AN86" s="61"/>
      <c r="AO86" s="61"/>
      <c r="AP86" s="61"/>
      <c r="AQ86" s="61"/>
      <c r="AR86" s="61"/>
      <c r="AS86" s="61"/>
      <c r="AT86" s="61"/>
      <c r="AU86" s="61"/>
      <c r="AV86" s="61"/>
      <c r="AW86" s="61"/>
      <c r="AX86" s="61"/>
      <c r="AY86" s="61"/>
      <c r="AZ86" s="61"/>
      <c r="BA86" s="61"/>
      <c r="BB86" s="61"/>
      <c r="BC86" s="61"/>
      <c r="BD86" s="61"/>
      <c r="BE86" s="61"/>
      <c r="BF86" s="61"/>
      <c r="BG86" s="61"/>
      <c r="BH86" s="61"/>
      <c r="BI86" s="61"/>
      <c r="BJ86" s="61"/>
      <c r="BK86" s="61"/>
      <c r="BL86" s="61"/>
      <c r="BM86" s="16">
        <f>BM87+BM88+BM89+BM94+BM98</f>
        <v>530193718.57999998</v>
      </c>
      <c r="BN86" s="16">
        <f>BN87+BN88+BN89+BN94+BN98</f>
        <v>524629818.07999998</v>
      </c>
    </row>
    <row r="87" spans="1:66" s="11" customFormat="1" ht="15" customHeight="1">
      <c r="A87" s="17" t="s">
        <v>311</v>
      </c>
      <c r="B87" s="64" t="s">
        <v>312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4"/>
      <c r="AE87" s="64"/>
      <c r="AF87" s="18">
        <v>0</v>
      </c>
      <c r="AG87" s="18">
        <v>0</v>
      </c>
      <c r="AH87" s="19" t="s">
        <v>313</v>
      </c>
      <c r="AI87" s="64" t="s">
        <v>314</v>
      </c>
      <c r="AJ87" s="64"/>
      <c r="AK87" s="64"/>
      <c r="AL87" s="64"/>
      <c r="AM87" s="64"/>
      <c r="AN87" s="64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  <c r="BB87" s="64"/>
      <c r="BC87" s="64"/>
      <c r="BD87" s="64"/>
      <c r="BE87" s="64"/>
      <c r="BF87" s="64"/>
      <c r="BG87" s="64"/>
      <c r="BH87" s="64"/>
      <c r="BI87" s="64"/>
      <c r="BJ87" s="64"/>
      <c r="BK87" s="64"/>
      <c r="BL87" s="64"/>
      <c r="BM87" s="18">
        <v>5563900.5</v>
      </c>
      <c r="BN87" s="18">
        <v>16216529.279999999</v>
      </c>
    </row>
    <row r="88" spans="1:66" s="11" customFormat="1" ht="15" customHeight="1">
      <c r="A88" s="12" t="s">
        <v>315</v>
      </c>
      <c r="B88" s="62" t="s">
        <v>316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62"/>
      <c r="W88" s="62"/>
      <c r="X88" s="62"/>
      <c r="Y88" s="62"/>
      <c r="Z88" s="62"/>
      <c r="AA88" s="62"/>
      <c r="AB88" s="62"/>
      <c r="AC88" s="62"/>
      <c r="AD88" s="62"/>
      <c r="AE88" s="62"/>
      <c r="AF88" s="16">
        <f>SUM(AF89:AF94)</f>
        <v>0</v>
      </c>
      <c r="AG88" s="16">
        <f>SUM(AG89:AG94)</f>
        <v>0</v>
      </c>
      <c r="AH88" s="19" t="s">
        <v>317</v>
      </c>
      <c r="AI88" s="64" t="s">
        <v>318</v>
      </c>
      <c r="AJ88" s="64"/>
      <c r="AK88" s="64"/>
      <c r="AL88" s="64"/>
      <c r="AM88" s="64"/>
      <c r="AN88" s="64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  <c r="BB88" s="64"/>
      <c r="BC88" s="64"/>
      <c r="BD88" s="64"/>
      <c r="BE88" s="64"/>
      <c r="BF88" s="64"/>
      <c r="BG88" s="64"/>
      <c r="BH88" s="64"/>
      <c r="BI88" s="64"/>
      <c r="BJ88" s="64"/>
      <c r="BK88" s="64"/>
      <c r="BL88" s="64"/>
      <c r="BM88" s="18">
        <v>524629818.07999998</v>
      </c>
      <c r="BN88" s="18">
        <v>508413288.80000001</v>
      </c>
    </row>
    <row r="89" spans="1:66" s="11" customFormat="1" ht="15" customHeight="1">
      <c r="A89" s="17" t="s">
        <v>319</v>
      </c>
      <c r="B89" s="64" t="s">
        <v>320</v>
      </c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4"/>
      <c r="AE89" s="64"/>
      <c r="AF89" s="18">
        <v>0</v>
      </c>
      <c r="AG89" s="18">
        <v>0</v>
      </c>
      <c r="AH89" s="14" t="s">
        <v>321</v>
      </c>
      <c r="AI89" s="61" t="s">
        <v>322</v>
      </c>
      <c r="AJ89" s="61"/>
      <c r="AK89" s="61"/>
      <c r="AL89" s="61"/>
      <c r="AM89" s="61"/>
      <c r="AN89" s="61"/>
      <c r="AO89" s="61"/>
      <c r="AP89" s="61"/>
      <c r="AQ89" s="61"/>
      <c r="AR89" s="61"/>
      <c r="AS89" s="61"/>
      <c r="AT89" s="61"/>
      <c r="AU89" s="61"/>
      <c r="AV89" s="61"/>
      <c r="AW89" s="61"/>
      <c r="AX89" s="61"/>
      <c r="AY89" s="61"/>
      <c r="AZ89" s="61"/>
      <c r="BA89" s="61"/>
      <c r="BB89" s="61"/>
      <c r="BC89" s="61"/>
      <c r="BD89" s="61"/>
      <c r="BE89" s="61"/>
      <c r="BF89" s="61"/>
      <c r="BG89" s="61"/>
      <c r="BH89" s="61"/>
      <c r="BI89" s="61"/>
      <c r="BJ89" s="61"/>
      <c r="BK89" s="61"/>
      <c r="BL89" s="61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64" t="s">
        <v>324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4"/>
      <c r="AE90" s="64"/>
      <c r="AF90" s="18">
        <v>0</v>
      </c>
      <c r="AG90" s="18">
        <v>0</v>
      </c>
      <c r="AH90" s="19" t="s">
        <v>325</v>
      </c>
      <c r="AI90" s="64" t="s">
        <v>326</v>
      </c>
      <c r="AJ90" s="64"/>
      <c r="AK90" s="64"/>
      <c r="AL90" s="64"/>
      <c r="AM90" s="64"/>
      <c r="AN90" s="64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  <c r="BB90" s="64"/>
      <c r="BC90" s="64"/>
      <c r="BD90" s="64"/>
      <c r="BE90" s="64"/>
      <c r="BF90" s="64"/>
      <c r="BG90" s="64"/>
      <c r="BH90" s="64"/>
      <c r="BI90" s="64"/>
      <c r="BJ90" s="64"/>
      <c r="BK90" s="64"/>
      <c r="BL90" s="64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64" t="s">
        <v>328</v>
      </c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4"/>
      <c r="AE91" s="64"/>
      <c r="AF91" s="18">
        <v>0</v>
      </c>
      <c r="AG91" s="18">
        <v>0</v>
      </c>
      <c r="AH91" s="19" t="s">
        <v>329</v>
      </c>
      <c r="AI91" s="64" t="s">
        <v>330</v>
      </c>
      <c r="AJ91" s="64"/>
      <c r="AK91" s="64"/>
      <c r="AL91" s="64"/>
      <c r="AM91" s="64"/>
      <c r="AN91" s="64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  <c r="BB91" s="64"/>
      <c r="BC91" s="64"/>
      <c r="BD91" s="64"/>
      <c r="BE91" s="64"/>
      <c r="BF91" s="64"/>
      <c r="BG91" s="64"/>
      <c r="BH91" s="64"/>
      <c r="BI91" s="64"/>
      <c r="BJ91" s="64"/>
      <c r="BK91" s="64"/>
      <c r="BL91" s="64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64" t="s">
        <v>332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4"/>
      <c r="AE92" s="64"/>
      <c r="AF92" s="18">
        <v>0</v>
      </c>
      <c r="AG92" s="18">
        <v>0</v>
      </c>
      <c r="AH92" s="19" t="s">
        <v>333</v>
      </c>
      <c r="AI92" s="64" t="s">
        <v>334</v>
      </c>
      <c r="AJ92" s="64"/>
      <c r="AK92" s="64"/>
      <c r="AL92" s="64"/>
      <c r="AM92" s="64"/>
      <c r="AN92" s="64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  <c r="BB92" s="64"/>
      <c r="BC92" s="64"/>
      <c r="BD92" s="64"/>
      <c r="BE92" s="64"/>
      <c r="BF92" s="64"/>
      <c r="BG92" s="64"/>
      <c r="BH92" s="64"/>
      <c r="BI92" s="64"/>
      <c r="BJ92" s="64"/>
      <c r="BK92" s="64"/>
      <c r="BL92" s="64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64" t="s">
        <v>336</v>
      </c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64"/>
      <c r="AE93" s="64"/>
      <c r="AF93" s="18">
        <v>0</v>
      </c>
      <c r="AG93" s="18">
        <v>0</v>
      </c>
      <c r="AH93" s="19" t="s">
        <v>337</v>
      </c>
      <c r="AI93" s="64" t="s">
        <v>338</v>
      </c>
      <c r="AJ93" s="64"/>
      <c r="AK93" s="64"/>
      <c r="AL93" s="64"/>
      <c r="AM93" s="64"/>
      <c r="AN93" s="64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  <c r="BB93" s="64"/>
      <c r="BC93" s="64"/>
      <c r="BD93" s="64"/>
      <c r="BE93" s="64"/>
      <c r="BF93" s="64"/>
      <c r="BG93" s="64"/>
      <c r="BH93" s="64"/>
      <c r="BI93" s="64"/>
      <c r="BJ93" s="64"/>
      <c r="BK93" s="64"/>
      <c r="BL93" s="64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64" t="s">
        <v>340</v>
      </c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4"/>
      <c r="AE94" s="64"/>
      <c r="AF94" s="18">
        <v>0</v>
      </c>
      <c r="AG94" s="18">
        <v>0</v>
      </c>
      <c r="AH94" s="14" t="s">
        <v>341</v>
      </c>
      <c r="AI94" s="61" t="s">
        <v>342</v>
      </c>
      <c r="AJ94" s="61"/>
      <c r="AK94" s="61"/>
      <c r="AL94" s="61"/>
      <c r="AM94" s="61"/>
      <c r="AN94" s="61"/>
      <c r="AO94" s="61"/>
      <c r="AP94" s="61"/>
      <c r="AQ94" s="61"/>
      <c r="AR94" s="61"/>
      <c r="AS94" s="61"/>
      <c r="AT94" s="61"/>
      <c r="AU94" s="61"/>
      <c r="AV94" s="61"/>
      <c r="AW94" s="61"/>
      <c r="AX94" s="61"/>
      <c r="AY94" s="61"/>
      <c r="AZ94" s="61"/>
      <c r="BA94" s="61"/>
      <c r="BB94" s="61"/>
      <c r="BC94" s="61"/>
      <c r="BD94" s="61"/>
      <c r="BE94" s="61"/>
      <c r="BF94" s="61"/>
      <c r="BG94" s="61"/>
      <c r="BH94" s="61"/>
      <c r="BI94" s="61"/>
      <c r="BJ94" s="61"/>
      <c r="BK94" s="61"/>
      <c r="BL94" s="61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62" t="s">
        <v>344</v>
      </c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2"/>
      <c r="T95" s="62"/>
      <c r="U95" s="62"/>
      <c r="V95" s="62"/>
      <c r="W95" s="62"/>
      <c r="X95" s="62"/>
      <c r="Y95" s="62"/>
      <c r="Z95" s="62"/>
      <c r="AA95" s="62"/>
      <c r="AB95" s="62"/>
      <c r="AC95" s="62"/>
      <c r="AD95" s="62"/>
      <c r="AE95" s="62"/>
      <c r="AF95" s="16">
        <f>SUM(AF96:AF100)</f>
        <v>0</v>
      </c>
      <c r="AG95" s="16">
        <f>SUM(AG96:AG100)</f>
        <v>0</v>
      </c>
      <c r="AH95" s="19" t="s">
        <v>345</v>
      </c>
      <c r="AI95" s="64" t="s">
        <v>346</v>
      </c>
      <c r="AJ95" s="64"/>
      <c r="AK95" s="64"/>
      <c r="AL95" s="64"/>
      <c r="AM95" s="64"/>
      <c r="AN95" s="64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  <c r="BB95" s="64"/>
      <c r="BC95" s="64"/>
      <c r="BD95" s="64"/>
      <c r="BE95" s="64"/>
      <c r="BF95" s="64"/>
      <c r="BG95" s="64"/>
      <c r="BH95" s="64"/>
      <c r="BI95" s="64"/>
      <c r="BJ95" s="64"/>
      <c r="BK95" s="64"/>
      <c r="BL95" s="64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64" t="s">
        <v>348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4"/>
      <c r="AE96" s="64"/>
      <c r="AF96" s="18">
        <v>0</v>
      </c>
      <c r="AG96" s="18">
        <v>0</v>
      </c>
      <c r="AH96" s="19" t="s">
        <v>349</v>
      </c>
      <c r="AI96" s="64" t="s">
        <v>350</v>
      </c>
      <c r="AJ96" s="64"/>
      <c r="AK96" s="64"/>
      <c r="AL96" s="64"/>
      <c r="AM96" s="64"/>
      <c r="AN96" s="64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  <c r="BB96" s="64"/>
      <c r="BC96" s="64"/>
      <c r="BD96" s="64"/>
      <c r="BE96" s="64"/>
      <c r="BF96" s="64"/>
      <c r="BG96" s="64"/>
      <c r="BH96" s="64"/>
      <c r="BI96" s="64"/>
      <c r="BJ96" s="64"/>
      <c r="BK96" s="64"/>
      <c r="BL96" s="64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64" t="s">
        <v>352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18">
        <v>0</v>
      </c>
      <c r="AG97" s="18">
        <v>0</v>
      </c>
      <c r="AH97" s="19" t="s">
        <v>353</v>
      </c>
      <c r="AI97" s="64" t="s">
        <v>354</v>
      </c>
      <c r="AJ97" s="64"/>
      <c r="AK97" s="64"/>
      <c r="AL97" s="64"/>
      <c r="AM97" s="64"/>
      <c r="AN97" s="64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  <c r="BB97" s="64"/>
      <c r="BC97" s="64"/>
      <c r="BD97" s="64"/>
      <c r="BE97" s="64"/>
      <c r="BF97" s="64"/>
      <c r="BG97" s="64"/>
      <c r="BH97" s="64"/>
      <c r="BI97" s="64"/>
      <c r="BJ97" s="64"/>
      <c r="BK97" s="64"/>
      <c r="BL97" s="64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64" t="s">
        <v>356</v>
      </c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18">
        <v>0</v>
      </c>
      <c r="AG98" s="18">
        <v>0</v>
      </c>
      <c r="AH98" s="14" t="s">
        <v>357</v>
      </c>
      <c r="AI98" s="61" t="s">
        <v>358</v>
      </c>
      <c r="AJ98" s="61"/>
      <c r="AK98" s="61"/>
      <c r="AL98" s="61"/>
      <c r="AM98" s="61"/>
      <c r="AN98" s="61"/>
      <c r="AO98" s="61"/>
      <c r="AP98" s="61"/>
      <c r="AQ98" s="61"/>
      <c r="AR98" s="61"/>
      <c r="AS98" s="61"/>
      <c r="AT98" s="61"/>
      <c r="AU98" s="61"/>
      <c r="AV98" s="61"/>
      <c r="AW98" s="61"/>
      <c r="AX98" s="61"/>
      <c r="AY98" s="61"/>
      <c r="AZ98" s="61"/>
      <c r="BA98" s="61"/>
      <c r="BB98" s="61"/>
      <c r="BC98" s="61"/>
      <c r="BD98" s="61"/>
      <c r="BE98" s="61"/>
      <c r="BF98" s="61"/>
      <c r="BG98" s="61"/>
      <c r="BH98" s="61"/>
      <c r="BI98" s="61"/>
      <c r="BJ98" s="61"/>
      <c r="BK98" s="61"/>
      <c r="BL98" s="61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64" t="s">
        <v>360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18">
        <v>0</v>
      </c>
      <c r="AG99" s="18">
        <v>0</v>
      </c>
      <c r="AH99" s="19" t="s">
        <v>361</v>
      </c>
      <c r="AI99" s="64" t="s">
        <v>362</v>
      </c>
      <c r="AJ99" s="64"/>
      <c r="AK99" s="64"/>
      <c r="AL99" s="64"/>
      <c r="AM99" s="64"/>
      <c r="AN99" s="64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  <c r="BB99" s="64"/>
      <c r="BC99" s="64"/>
      <c r="BD99" s="64"/>
      <c r="BE99" s="64"/>
      <c r="BF99" s="64"/>
      <c r="BG99" s="64"/>
      <c r="BH99" s="64"/>
      <c r="BI99" s="64"/>
      <c r="BJ99" s="64"/>
      <c r="BK99" s="64"/>
      <c r="BL99" s="64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64" t="s">
        <v>364</v>
      </c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18">
        <v>0</v>
      </c>
      <c r="AG100" s="18">
        <v>0</v>
      </c>
      <c r="AH100" s="19" t="s">
        <v>365</v>
      </c>
      <c r="AI100" s="64" t="s">
        <v>366</v>
      </c>
      <c r="AJ100" s="64"/>
      <c r="AK100" s="64"/>
      <c r="AL100" s="64"/>
      <c r="AM100" s="64"/>
      <c r="AN100" s="64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  <c r="BB100" s="64"/>
      <c r="BC100" s="64"/>
      <c r="BD100" s="64"/>
      <c r="BE100" s="64"/>
      <c r="BF100" s="64"/>
      <c r="BG100" s="64"/>
      <c r="BH100" s="64"/>
      <c r="BI100" s="64"/>
      <c r="BJ100" s="64"/>
      <c r="BK100" s="64"/>
      <c r="BL100" s="64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62" t="s">
        <v>368</v>
      </c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2"/>
      <c r="W101" s="62"/>
      <c r="X101" s="62"/>
      <c r="Y101" s="62"/>
      <c r="Z101" s="62"/>
      <c r="AA101" s="62"/>
      <c r="AB101" s="62"/>
      <c r="AC101" s="62"/>
      <c r="AD101" s="62"/>
      <c r="AE101" s="62"/>
      <c r="AF101" s="16">
        <f>SUM(AF102:AF104)</f>
        <v>0</v>
      </c>
      <c r="AG101" s="16">
        <f>SUM(AG102:AG104)</f>
        <v>0</v>
      </c>
      <c r="AH101" s="14" t="s">
        <v>369</v>
      </c>
      <c r="AI101" s="61" t="s">
        <v>370</v>
      </c>
      <c r="AJ101" s="61"/>
      <c r="AK101" s="61"/>
      <c r="AL101" s="61"/>
      <c r="AM101" s="61"/>
      <c r="AN101" s="61"/>
      <c r="AO101" s="61"/>
      <c r="AP101" s="61"/>
      <c r="AQ101" s="61"/>
      <c r="AR101" s="61"/>
      <c r="AS101" s="61"/>
      <c r="AT101" s="61"/>
      <c r="AU101" s="61"/>
      <c r="AV101" s="61"/>
      <c r="AW101" s="61"/>
      <c r="AX101" s="61"/>
      <c r="AY101" s="61"/>
      <c r="AZ101" s="61"/>
      <c r="BA101" s="61"/>
      <c r="BB101" s="61"/>
      <c r="BC101" s="61"/>
      <c r="BD101" s="61"/>
      <c r="BE101" s="61"/>
      <c r="BF101" s="61"/>
      <c r="BG101" s="61"/>
      <c r="BH101" s="61"/>
      <c r="BI101" s="61"/>
      <c r="BJ101" s="61"/>
      <c r="BK101" s="61"/>
      <c r="BL101" s="61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64" t="s">
        <v>372</v>
      </c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4"/>
      <c r="AE102" s="64"/>
      <c r="AF102" s="18">
        <v>0</v>
      </c>
      <c r="AG102" s="18">
        <v>0</v>
      </c>
      <c r="AH102" s="19" t="s">
        <v>373</v>
      </c>
      <c r="AI102" s="64" t="s">
        <v>374</v>
      </c>
      <c r="AJ102" s="64"/>
      <c r="AK102" s="64"/>
      <c r="AL102" s="64"/>
      <c r="AM102" s="64"/>
      <c r="AN102" s="64"/>
      <c r="AO102" s="64"/>
      <c r="AP102" s="64"/>
      <c r="AQ102" s="64"/>
      <c r="AR102" s="64"/>
      <c r="AS102" s="64"/>
      <c r="AT102" s="64"/>
      <c r="AU102" s="64"/>
      <c r="AV102" s="64"/>
      <c r="AW102" s="64"/>
      <c r="AX102" s="64"/>
      <c r="AY102" s="64"/>
      <c r="AZ102" s="64"/>
      <c r="BA102" s="64"/>
      <c r="BB102" s="64"/>
      <c r="BC102" s="64"/>
      <c r="BD102" s="64"/>
      <c r="BE102" s="64"/>
      <c r="BF102" s="64"/>
      <c r="BG102" s="64"/>
      <c r="BH102" s="64"/>
      <c r="BI102" s="64"/>
      <c r="BJ102" s="64"/>
      <c r="BK102" s="64"/>
      <c r="BL102" s="64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64" t="s">
        <v>376</v>
      </c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4"/>
      <c r="AE103" s="64"/>
      <c r="AF103" s="18">
        <v>0</v>
      </c>
      <c r="AG103" s="18">
        <v>0</v>
      </c>
      <c r="AH103" s="19" t="s">
        <v>377</v>
      </c>
      <c r="AI103" s="72" t="s">
        <v>378</v>
      </c>
      <c r="AJ103" s="72"/>
      <c r="AK103" s="72"/>
      <c r="AL103" s="72"/>
      <c r="AM103" s="72"/>
      <c r="AN103" s="72"/>
      <c r="AO103" s="72"/>
      <c r="AP103" s="72"/>
      <c r="AQ103" s="72"/>
      <c r="AR103" s="72"/>
      <c r="AS103" s="72"/>
      <c r="AT103" s="72"/>
      <c r="AU103" s="72"/>
      <c r="AV103" s="72"/>
      <c r="AW103" s="72"/>
      <c r="AX103" s="72"/>
      <c r="AY103" s="72"/>
      <c r="AZ103" s="72"/>
      <c r="BA103" s="72"/>
      <c r="BB103" s="72"/>
      <c r="BC103" s="72"/>
      <c r="BD103" s="72"/>
      <c r="BE103" s="72"/>
      <c r="BF103" s="72"/>
      <c r="BG103" s="72"/>
      <c r="BH103" s="72"/>
      <c r="BI103" s="72"/>
      <c r="BJ103" s="72"/>
      <c r="BK103" s="72"/>
      <c r="BL103" s="72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2" t="s">
        <v>380</v>
      </c>
      <c r="C104" s="72"/>
      <c r="D104" s="72"/>
      <c r="E104" s="72"/>
      <c r="F104" s="72"/>
      <c r="G104" s="72"/>
      <c r="H104" s="72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  <c r="V104" s="72"/>
      <c r="W104" s="72"/>
      <c r="X104" s="72"/>
      <c r="Y104" s="72"/>
      <c r="Z104" s="72"/>
      <c r="AA104" s="72"/>
      <c r="AB104" s="72"/>
      <c r="AC104" s="72"/>
      <c r="AD104" s="72"/>
      <c r="AE104" s="72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2"/>
      <c r="AW104" s="32"/>
      <c r="AX104" s="32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3" t="s">
        <v>381</v>
      </c>
      <c r="BM104" s="34">
        <f>BM82+BM86+BM101</f>
        <v>520494282.84999996</v>
      </c>
      <c r="BN104" s="34">
        <f>BN82+BN86+BN101</f>
        <v>521471657.12</v>
      </c>
    </row>
    <row r="105" spans="1:66" s="11" customFormat="1" ht="15" customHeight="1">
      <c r="A105" s="35"/>
      <c r="B105" s="77" t="s">
        <v>382</v>
      </c>
      <c r="C105" s="77"/>
      <c r="D105" s="77"/>
      <c r="E105" s="77"/>
      <c r="F105" s="77"/>
      <c r="G105" s="77"/>
      <c r="H105" s="77"/>
      <c r="I105" s="77"/>
      <c r="J105" s="77"/>
      <c r="K105" s="77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  <c r="Z105" s="77"/>
      <c r="AA105" s="77"/>
      <c r="AB105" s="77"/>
      <c r="AC105" s="77"/>
      <c r="AD105" s="77"/>
      <c r="AE105" s="77"/>
      <c r="AF105" s="36">
        <f>AF48+AF53+AF59+AF67+AF76+AF82+AF88+AF95+AF101</f>
        <v>574348396.88</v>
      </c>
      <c r="AG105" s="36">
        <f>AG48+AG53+AG59+AG67+AG76+AG82+AG88+AG95+AG101</f>
        <v>574323370.79999995</v>
      </c>
      <c r="AH105" s="36"/>
      <c r="AI105" s="37"/>
      <c r="AJ105" s="38"/>
      <c r="AK105" s="38"/>
      <c r="AL105" s="38"/>
      <c r="AM105" s="38"/>
      <c r="AN105" s="38"/>
      <c r="AO105" s="37"/>
      <c r="AP105" s="37"/>
      <c r="AQ105" s="37"/>
      <c r="AR105" s="37"/>
      <c r="AS105" s="37"/>
      <c r="AT105" s="37"/>
      <c r="AU105" s="37"/>
      <c r="AV105" s="37"/>
      <c r="AW105" s="37"/>
      <c r="AX105" s="37"/>
      <c r="AY105" s="78"/>
      <c r="AZ105" s="78"/>
      <c r="BA105" s="78"/>
      <c r="BB105" s="78"/>
      <c r="BC105" s="78"/>
      <c r="BD105" s="78"/>
      <c r="BE105" s="78"/>
      <c r="BF105" s="78"/>
      <c r="BG105" s="78"/>
      <c r="BH105" s="78"/>
      <c r="BI105" s="78"/>
      <c r="BJ105" s="78"/>
      <c r="BK105" s="78"/>
      <c r="BL105" s="78"/>
    </row>
    <row r="106" spans="1:66" s="11" customFormat="1" ht="15" customHeight="1" thickBot="1">
      <c r="A106" s="35"/>
      <c r="B106" s="79" t="s">
        <v>383</v>
      </c>
      <c r="C106" s="79"/>
      <c r="D106" s="79"/>
      <c r="E106" s="79"/>
      <c r="F106" s="79"/>
      <c r="G106" s="79"/>
      <c r="H106" s="79"/>
      <c r="I106" s="79"/>
      <c r="J106" s="79"/>
      <c r="K106" s="79"/>
      <c r="L106" s="79"/>
      <c r="M106" s="79"/>
      <c r="N106" s="79"/>
      <c r="O106" s="79"/>
      <c r="P106" s="79"/>
      <c r="Q106" s="79"/>
      <c r="R106" s="79"/>
      <c r="S106" s="79"/>
      <c r="T106" s="79"/>
      <c r="U106" s="79"/>
      <c r="V106" s="79"/>
      <c r="W106" s="79"/>
      <c r="X106" s="79"/>
      <c r="Y106" s="79"/>
      <c r="Z106" s="79"/>
      <c r="AA106" s="79"/>
      <c r="AB106" s="79"/>
      <c r="AC106" s="79"/>
      <c r="AD106" s="79"/>
      <c r="AE106" s="79"/>
      <c r="AF106" s="39">
        <f>AF46+AF105</f>
        <v>593418928.97000003</v>
      </c>
      <c r="AG106" s="39">
        <f>AG46+AG105</f>
        <v>589235908.77999997</v>
      </c>
      <c r="AH106" s="40"/>
      <c r="AI106" s="80" t="s">
        <v>384</v>
      </c>
      <c r="AJ106" s="80"/>
      <c r="AK106" s="80"/>
      <c r="AL106" s="80"/>
      <c r="AM106" s="80"/>
      <c r="AN106" s="80"/>
      <c r="AO106" s="80"/>
      <c r="AP106" s="80"/>
      <c r="AQ106" s="80"/>
      <c r="AR106" s="80"/>
      <c r="AS106" s="80"/>
      <c r="AT106" s="80"/>
      <c r="AU106" s="80"/>
      <c r="AV106" s="80"/>
      <c r="AW106" s="80"/>
      <c r="AX106" s="80"/>
      <c r="AY106" s="80"/>
      <c r="AZ106" s="80"/>
      <c r="BA106" s="80"/>
      <c r="BB106" s="80"/>
      <c r="BC106" s="80"/>
      <c r="BD106" s="80"/>
      <c r="BE106" s="80"/>
      <c r="BF106" s="80"/>
      <c r="BG106" s="80"/>
      <c r="BH106" s="80"/>
      <c r="BI106" s="80"/>
      <c r="BJ106" s="80"/>
      <c r="BK106" s="80"/>
      <c r="BL106" s="80"/>
      <c r="BM106" s="41">
        <f>BM80+BM104</f>
        <v>593418928.97000003</v>
      </c>
      <c r="BN106" s="41">
        <f>BN80+BN104</f>
        <v>589235908.77999997</v>
      </c>
    </row>
    <row r="107" spans="1:66" s="11" customFormat="1" ht="15" customHeight="1" thickTop="1">
      <c r="A107" s="35"/>
      <c r="B107" s="79"/>
      <c r="C107" s="79"/>
      <c r="D107" s="79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79"/>
      <c r="T107" s="79"/>
      <c r="U107" s="79"/>
      <c r="V107" s="79"/>
      <c r="W107" s="79"/>
      <c r="X107" s="79"/>
      <c r="Y107" s="79"/>
      <c r="Z107" s="79"/>
      <c r="AA107" s="79"/>
      <c r="AB107" s="79"/>
      <c r="AC107" s="79"/>
      <c r="AD107" s="79"/>
      <c r="AE107" s="79"/>
      <c r="AF107" s="42"/>
      <c r="AG107" s="42"/>
      <c r="AH107" s="40"/>
      <c r="AI107" s="80"/>
      <c r="AJ107" s="80"/>
      <c r="AK107" s="80"/>
      <c r="AL107" s="80"/>
      <c r="AM107" s="80"/>
      <c r="AN107" s="80"/>
      <c r="AO107" s="80"/>
      <c r="AP107" s="80"/>
      <c r="AQ107" s="80"/>
      <c r="AR107" s="80"/>
      <c r="AS107" s="80"/>
      <c r="AT107" s="80"/>
      <c r="AU107" s="80"/>
      <c r="AV107" s="80"/>
      <c r="AW107" s="80"/>
      <c r="AX107" s="80"/>
      <c r="AY107" s="80"/>
      <c r="AZ107" s="80"/>
      <c r="BA107" s="80"/>
      <c r="BB107" s="80"/>
      <c r="BC107" s="80"/>
      <c r="BD107" s="80"/>
      <c r="BE107" s="80"/>
      <c r="BF107" s="80"/>
      <c r="BG107" s="80"/>
      <c r="BH107" s="80"/>
      <c r="BI107" s="80"/>
      <c r="BJ107" s="80"/>
      <c r="BK107" s="80"/>
      <c r="BL107" s="80"/>
      <c r="BM107" s="43"/>
      <c r="BN107" s="43"/>
    </row>
    <row r="108" spans="1:66" s="11" customFormat="1" ht="15" customHeight="1">
      <c r="A108" s="35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5"/>
      <c r="AG108" s="45"/>
      <c r="AH108" s="45"/>
      <c r="AI108" s="46"/>
      <c r="AJ108" s="46"/>
      <c r="AK108" s="46"/>
      <c r="AL108" s="46"/>
      <c r="AM108" s="46"/>
      <c r="AN108" s="46"/>
      <c r="AO108" s="46"/>
      <c r="AP108" s="46"/>
      <c r="AQ108" s="46"/>
      <c r="AR108" s="46"/>
      <c r="AS108" s="46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  <c r="BF108" s="46"/>
      <c r="BG108" s="46"/>
      <c r="BH108" s="46"/>
      <c r="BI108" s="46"/>
      <c r="BJ108" s="46"/>
      <c r="BK108" s="46"/>
      <c r="BL108" s="46"/>
      <c r="BM108" s="47"/>
      <c r="BN108" s="45"/>
    </row>
    <row r="109" spans="1:66" ht="15" customHeight="1">
      <c r="B109" s="48" t="s">
        <v>385</v>
      </c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48"/>
      <c r="P109" s="48"/>
      <c r="Q109" s="48"/>
      <c r="R109" s="48"/>
      <c r="S109" s="48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</row>
    <row r="110" spans="1:66" s="11" customFormat="1" ht="15" customHeight="1">
      <c r="A110" s="35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9"/>
      <c r="AG110" s="45"/>
      <c r="AH110" s="45"/>
      <c r="AI110" s="46"/>
      <c r="AJ110" s="46"/>
      <c r="AK110" s="46"/>
      <c r="AL110" s="46"/>
      <c r="AM110" s="46"/>
      <c r="AN110" s="46"/>
      <c r="AO110" s="46"/>
      <c r="AP110" s="46"/>
      <c r="AQ110" s="46"/>
      <c r="AR110" s="46"/>
      <c r="AS110" s="46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  <c r="BF110" s="46"/>
      <c r="BG110" s="46"/>
      <c r="BH110" s="46"/>
      <c r="BI110" s="46"/>
      <c r="BJ110" s="46"/>
      <c r="BK110" s="46"/>
      <c r="BL110" s="46"/>
      <c r="BM110" s="50"/>
      <c r="BN110" s="49"/>
    </row>
    <row r="111" spans="1:66" s="11" customFormat="1" ht="15" customHeight="1">
      <c r="A111" s="35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9"/>
      <c r="AG111" s="45"/>
      <c r="AH111" s="45"/>
      <c r="AI111" s="46"/>
      <c r="AJ111" s="46"/>
      <c r="AK111" s="46"/>
      <c r="AL111" s="46"/>
      <c r="AM111" s="46"/>
      <c r="AN111" s="46"/>
      <c r="AO111" s="46"/>
      <c r="AP111" s="46"/>
      <c r="AQ111" s="46"/>
      <c r="AR111" s="46"/>
      <c r="AS111" s="46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  <c r="BF111" s="46"/>
      <c r="BG111" s="46"/>
      <c r="BH111" s="46"/>
      <c r="BI111" s="46"/>
      <c r="BJ111" s="46"/>
      <c r="BK111" s="46"/>
      <c r="BL111" s="46"/>
      <c r="BM111" s="50"/>
      <c r="BN111" s="49"/>
    </row>
    <row r="112" spans="1:66" s="11" customFormat="1" ht="15" customHeight="1">
      <c r="A112" s="35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9"/>
      <c r="AG112" s="82" t="s">
        <v>392</v>
      </c>
      <c r="AH112" s="82"/>
      <c r="AI112" s="82"/>
      <c r="AJ112" s="82"/>
      <c r="AK112" s="82"/>
      <c r="AL112" s="82"/>
      <c r="AM112" s="82"/>
      <c r="AN112" s="82"/>
      <c r="AO112" s="82"/>
      <c r="AP112" s="82"/>
      <c r="AQ112" s="82"/>
      <c r="AR112" s="82"/>
      <c r="AS112" s="82"/>
      <c r="AT112" s="82"/>
      <c r="AU112" s="82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  <c r="BF112" s="46"/>
      <c r="BG112" s="46"/>
      <c r="BH112" s="46"/>
      <c r="BI112" s="46"/>
      <c r="BJ112" s="46"/>
      <c r="BK112" s="46"/>
      <c r="BL112" s="46"/>
      <c r="BM112" s="50"/>
      <c r="BN112" s="49"/>
    </row>
    <row r="113" spans="1:66" s="11" customFormat="1" ht="15" customHeight="1">
      <c r="A113" s="35"/>
      <c r="B113" s="44"/>
      <c r="C113" s="44"/>
      <c r="D113" s="60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9"/>
      <c r="AG113" s="82"/>
      <c r="AH113" s="82"/>
      <c r="AI113" s="82"/>
      <c r="AJ113" s="82"/>
      <c r="AK113" s="82"/>
      <c r="AL113" s="82"/>
      <c r="AM113" s="82"/>
      <c r="AN113" s="82"/>
      <c r="AO113" s="82"/>
      <c r="AP113" s="82"/>
      <c r="AQ113" s="82"/>
      <c r="AR113" s="82"/>
      <c r="AS113" s="82"/>
      <c r="AT113" s="82"/>
      <c r="AU113" s="82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  <c r="BF113" s="46"/>
      <c r="BG113" s="46"/>
      <c r="BH113" s="46"/>
      <c r="BI113" s="46"/>
      <c r="BJ113" s="46"/>
      <c r="BK113" s="46"/>
      <c r="BL113" s="46"/>
      <c r="BM113" s="50"/>
      <c r="BN113" s="49"/>
    </row>
    <row r="114" spans="1:66" s="11" customFormat="1" ht="15" customHeight="1">
      <c r="A114" s="35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9"/>
      <c r="AG114" s="82"/>
      <c r="AH114" s="82"/>
      <c r="AI114" s="82"/>
      <c r="AJ114" s="82"/>
      <c r="AK114" s="82"/>
      <c r="AL114" s="82"/>
      <c r="AM114" s="82"/>
      <c r="AN114" s="82"/>
      <c r="AO114" s="82"/>
      <c r="AP114" s="82"/>
      <c r="AQ114" s="82"/>
      <c r="AR114" s="82"/>
      <c r="AS114" s="82"/>
      <c r="AT114" s="82"/>
      <c r="AU114" s="82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  <c r="BF114" s="46"/>
      <c r="BG114" s="46"/>
      <c r="BH114" s="46"/>
      <c r="BI114" s="46"/>
      <c r="BJ114" s="46"/>
      <c r="BK114" s="46"/>
      <c r="BL114" s="46"/>
      <c r="BM114" s="50"/>
      <c r="BN114" s="49"/>
    </row>
    <row r="115" spans="1:66" s="11" customFormat="1" ht="15" customHeight="1">
      <c r="A115" s="35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9"/>
      <c r="AG115" s="82"/>
      <c r="AH115" s="82"/>
      <c r="AI115" s="82"/>
      <c r="AJ115" s="82"/>
      <c r="AK115" s="82"/>
      <c r="AL115" s="82"/>
      <c r="AM115" s="82"/>
      <c r="AN115" s="82"/>
      <c r="AO115" s="82"/>
      <c r="AP115" s="82"/>
      <c r="AQ115" s="82"/>
      <c r="AR115" s="82"/>
      <c r="AS115" s="82"/>
      <c r="AT115" s="82"/>
      <c r="AU115" s="82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  <c r="BF115" s="46"/>
      <c r="BG115" s="46"/>
      <c r="BH115" s="46"/>
      <c r="BI115" s="46"/>
      <c r="BJ115" s="46"/>
      <c r="BK115" s="46"/>
      <c r="BL115" s="46"/>
      <c r="BM115" s="50"/>
      <c r="BN115" s="49"/>
    </row>
    <row r="116" spans="1:66" s="11" customFormat="1" ht="15" customHeight="1">
      <c r="A116" s="35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9"/>
      <c r="AG116" s="45"/>
      <c r="AH116" s="45"/>
      <c r="AI116" s="44"/>
      <c r="AJ116" s="44"/>
      <c r="AK116" s="44"/>
      <c r="AL116" s="44"/>
      <c r="AM116" s="44"/>
      <c r="AN116" s="44"/>
      <c r="AO116" s="44"/>
      <c r="AP116" s="44"/>
      <c r="AQ116" s="44"/>
      <c r="AR116" s="44"/>
      <c r="AS116" s="44"/>
      <c r="AT116" s="44"/>
      <c r="AU116" s="44"/>
      <c r="AV116" s="44"/>
      <c r="AW116" s="51"/>
      <c r="AX116" s="51"/>
      <c r="AY116" s="51"/>
      <c r="AZ116" s="51"/>
      <c r="BA116" s="51"/>
      <c r="BB116" s="51"/>
      <c r="BC116" s="51"/>
      <c r="BD116" s="51"/>
      <c r="BE116" s="51"/>
      <c r="BF116" s="51"/>
      <c r="BG116" s="51"/>
      <c r="BH116" s="51"/>
      <c r="BI116" s="51"/>
      <c r="BJ116" s="51"/>
      <c r="BK116" s="51"/>
      <c r="BL116" s="51"/>
      <c r="BM116" s="45"/>
      <c r="BN116" s="49"/>
    </row>
    <row r="117" spans="1:66" s="11" customFormat="1" ht="15" customHeight="1">
      <c r="A117" s="35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48"/>
      <c r="P117" s="48"/>
      <c r="Q117" s="52"/>
      <c r="R117" s="52"/>
      <c r="S117" s="83"/>
      <c r="T117" s="83"/>
      <c r="U117" s="83"/>
      <c r="V117" s="83"/>
      <c r="W117" s="83"/>
      <c r="X117" s="83"/>
      <c r="Y117" s="83"/>
      <c r="Z117" s="83"/>
      <c r="AA117" s="83"/>
      <c r="AB117" s="83"/>
      <c r="AC117" s="83"/>
      <c r="AD117" s="83"/>
      <c r="AE117" s="83"/>
      <c r="AF117" s="53"/>
      <c r="AG117" s="54"/>
      <c r="AH117" s="54"/>
      <c r="AI117" s="44"/>
      <c r="AJ117" s="44"/>
      <c r="AK117" s="44"/>
      <c r="AL117" s="44"/>
      <c r="AM117" s="44"/>
      <c r="AN117" s="44"/>
      <c r="AO117" s="44"/>
      <c r="AP117" s="44"/>
      <c r="AQ117" s="44"/>
      <c r="AR117" s="44"/>
      <c r="AS117" s="44"/>
      <c r="AT117" s="44"/>
      <c r="AU117" s="44"/>
      <c r="AV117" s="44"/>
      <c r="AW117" s="55"/>
      <c r="AX117" s="55"/>
      <c r="AY117" s="55"/>
      <c r="AZ117" s="84"/>
      <c r="BA117" s="84"/>
      <c r="BB117" s="84"/>
      <c r="BC117" s="84"/>
      <c r="BD117" s="84"/>
      <c r="BE117" s="84"/>
      <c r="BF117" s="84"/>
      <c r="BG117" s="84"/>
      <c r="BH117" s="84"/>
      <c r="BI117" s="84"/>
      <c r="BJ117" s="84"/>
      <c r="BK117" s="84"/>
      <c r="BL117" s="84"/>
      <c r="BM117" s="56"/>
      <c r="BN117" s="49"/>
    </row>
    <row r="118" spans="1:66" s="11" customFormat="1" ht="15" customHeight="1">
      <c r="A118" s="35"/>
      <c r="B118" s="57"/>
      <c r="C118" s="57"/>
      <c r="D118" s="57"/>
      <c r="E118" s="57"/>
      <c r="F118" s="57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85" t="s">
        <v>388</v>
      </c>
      <c r="R118" s="85"/>
      <c r="S118" s="85"/>
      <c r="T118" s="85"/>
      <c r="U118" s="85"/>
      <c r="V118" s="85"/>
      <c r="W118" s="85"/>
      <c r="X118" s="85"/>
      <c r="Y118" s="85"/>
      <c r="Z118" s="85"/>
      <c r="AA118" s="85"/>
      <c r="AB118" s="85"/>
      <c r="AC118" s="85"/>
      <c r="AD118" s="85"/>
      <c r="AE118" s="85"/>
      <c r="AF118" s="85"/>
      <c r="AG118" s="37"/>
      <c r="AH118" s="37"/>
      <c r="AI118" s="58"/>
      <c r="AJ118" s="59"/>
      <c r="AK118" s="59"/>
      <c r="AL118" s="59"/>
      <c r="AM118" s="59"/>
      <c r="AN118" s="59"/>
      <c r="AO118" s="59"/>
      <c r="AP118" s="59"/>
      <c r="AQ118" s="59"/>
      <c r="AR118" s="59"/>
      <c r="AS118" s="59"/>
      <c r="AT118" s="59"/>
      <c r="AU118" s="59"/>
      <c r="AV118" s="59"/>
      <c r="AW118" s="87" t="s">
        <v>389</v>
      </c>
      <c r="AX118" s="87"/>
      <c r="AY118" s="87"/>
      <c r="AZ118" s="87"/>
      <c r="BA118" s="87"/>
      <c r="BB118" s="87"/>
      <c r="BC118" s="87"/>
      <c r="BD118" s="87"/>
      <c r="BE118" s="87"/>
      <c r="BF118" s="87"/>
      <c r="BG118" s="87"/>
      <c r="BH118" s="87"/>
      <c r="BI118" s="87"/>
      <c r="BJ118" s="87"/>
      <c r="BK118" s="87"/>
      <c r="BL118" s="87"/>
      <c r="BM118" s="87"/>
      <c r="BN118" s="49"/>
    </row>
    <row r="119" spans="1:66" s="11" customFormat="1" ht="15" customHeight="1">
      <c r="A119" s="35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86"/>
      <c r="R119" s="86"/>
      <c r="S119" s="86"/>
      <c r="T119" s="86"/>
      <c r="U119" s="86"/>
      <c r="V119" s="86"/>
      <c r="W119" s="86"/>
      <c r="X119" s="86"/>
      <c r="Y119" s="86"/>
      <c r="Z119" s="86"/>
      <c r="AA119" s="86"/>
      <c r="AB119" s="86"/>
      <c r="AC119" s="86"/>
      <c r="AD119" s="86"/>
      <c r="AE119" s="86"/>
      <c r="AF119" s="86"/>
      <c r="AG119" s="37"/>
      <c r="AH119" s="37"/>
      <c r="AI119" s="58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88"/>
      <c r="AX119" s="88"/>
      <c r="AY119" s="88"/>
      <c r="AZ119" s="88"/>
      <c r="BA119" s="88"/>
      <c r="BB119" s="88"/>
      <c r="BC119" s="88"/>
      <c r="BD119" s="88"/>
      <c r="BE119" s="88"/>
      <c r="BF119" s="88"/>
      <c r="BG119" s="88"/>
      <c r="BH119" s="88"/>
      <c r="BI119" s="88"/>
      <c r="BJ119" s="88"/>
      <c r="BK119" s="88"/>
      <c r="BL119" s="88"/>
      <c r="BM119" s="88"/>
      <c r="BN119" s="49"/>
    </row>
    <row r="120" spans="1:66" ht="15" customHeight="1"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81" t="s">
        <v>390</v>
      </c>
      <c r="R120" s="81"/>
      <c r="S120" s="81"/>
      <c r="T120" s="81"/>
      <c r="U120" s="81"/>
      <c r="V120" s="81"/>
      <c r="W120" s="81"/>
      <c r="X120" s="81"/>
      <c r="Y120" s="81"/>
      <c r="Z120" s="81"/>
      <c r="AA120" s="81"/>
      <c r="AB120" s="81"/>
      <c r="AC120" s="81"/>
      <c r="AD120" s="81"/>
      <c r="AE120" s="81"/>
      <c r="AF120" s="81"/>
      <c r="AI120" s="58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81" t="s">
        <v>391</v>
      </c>
      <c r="AX120" s="81"/>
      <c r="AY120" s="81"/>
      <c r="AZ120" s="81"/>
      <c r="BA120" s="81"/>
      <c r="BB120" s="81"/>
      <c r="BC120" s="81"/>
      <c r="BD120" s="81"/>
      <c r="BE120" s="81"/>
      <c r="BF120" s="81"/>
      <c r="BG120" s="81"/>
      <c r="BH120" s="81"/>
      <c r="BI120" s="81"/>
      <c r="BJ120" s="81"/>
      <c r="BK120" s="81"/>
      <c r="BL120" s="81"/>
      <c r="BM120" s="81"/>
    </row>
    <row r="121" spans="1:66" ht="15" customHeight="1"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1"/>
      <c r="AC121" s="81"/>
      <c r="AD121" s="81"/>
      <c r="AE121" s="81"/>
      <c r="AF121" s="81"/>
      <c r="AI121" s="58"/>
      <c r="AJ121" s="59"/>
      <c r="AK121" s="59"/>
      <c r="AL121" s="59"/>
      <c r="AM121" s="59"/>
      <c r="AN121" s="59"/>
      <c r="AO121" s="59"/>
      <c r="AP121" s="59"/>
      <c r="AQ121" s="59"/>
      <c r="AR121" s="59"/>
      <c r="AS121" s="59"/>
      <c r="AT121" s="59"/>
      <c r="AU121" s="59"/>
      <c r="AV121" s="59"/>
      <c r="AW121" s="81"/>
      <c r="AX121" s="81"/>
      <c r="AY121" s="81"/>
      <c r="AZ121" s="81"/>
      <c r="BA121" s="81"/>
      <c r="BB121" s="81"/>
      <c r="BC121" s="81"/>
      <c r="BD121" s="81"/>
      <c r="BE121" s="81"/>
      <c r="BF121" s="81"/>
      <c r="BG121" s="81"/>
      <c r="BH121" s="81"/>
      <c r="BI121" s="81"/>
      <c r="BJ121" s="81"/>
      <c r="BK121" s="81"/>
      <c r="BL121" s="81"/>
      <c r="BM121" s="81"/>
    </row>
    <row r="122" spans="1:66" ht="15" customHeight="1"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1"/>
      <c r="AC122" s="81"/>
      <c r="AD122" s="81"/>
      <c r="AE122" s="81"/>
      <c r="AF122" s="81"/>
      <c r="AI122" s="58"/>
      <c r="AJ122" s="59"/>
      <c r="AK122" s="59"/>
      <c r="AL122" s="59"/>
      <c r="AM122" s="59"/>
      <c r="AN122" s="59"/>
      <c r="AO122" s="59"/>
      <c r="AP122" s="59"/>
      <c r="AQ122" s="59"/>
      <c r="AR122" s="59"/>
      <c r="AS122" s="59"/>
      <c r="AT122" s="59"/>
      <c r="AU122" s="59"/>
      <c r="AV122" s="59"/>
      <c r="AW122" s="81"/>
      <c r="AX122" s="81"/>
      <c r="AY122" s="81"/>
      <c r="AZ122" s="81"/>
      <c r="BA122" s="81"/>
      <c r="BB122" s="81"/>
      <c r="BC122" s="81"/>
      <c r="BD122" s="81"/>
      <c r="BE122" s="81"/>
      <c r="BF122" s="81"/>
      <c r="BG122" s="81"/>
      <c r="BH122" s="81"/>
      <c r="BI122" s="81"/>
      <c r="BJ122" s="81"/>
      <c r="BK122" s="81"/>
      <c r="BL122" s="81"/>
      <c r="BM122" s="81"/>
    </row>
    <row r="123" spans="1:66" ht="15" customHeight="1">
      <c r="B123" s="51"/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  <c r="V123" s="51"/>
      <c r="W123" s="51"/>
      <c r="X123" s="51"/>
      <c r="Y123" s="51"/>
      <c r="Z123" s="51"/>
      <c r="AA123" s="51"/>
      <c r="AB123" s="51"/>
      <c r="AC123" s="51"/>
      <c r="AD123" s="51"/>
      <c r="AE123" s="51"/>
      <c r="AF123" s="45"/>
      <c r="AG123" s="45"/>
      <c r="AH123" s="45"/>
      <c r="AI123" s="58"/>
      <c r="AJ123" s="59"/>
      <c r="AK123" s="59"/>
      <c r="AL123" s="59"/>
      <c r="AM123" s="59"/>
      <c r="AN123" s="59"/>
      <c r="AO123" s="59"/>
      <c r="AP123" s="59"/>
      <c r="AQ123" s="59"/>
      <c r="AR123" s="59"/>
      <c r="AS123" s="59"/>
      <c r="AT123" s="59"/>
      <c r="AU123" s="59"/>
      <c r="AV123" s="59"/>
      <c r="AW123" s="59"/>
      <c r="AX123" s="59"/>
      <c r="AY123" s="59"/>
      <c r="AZ123" s="59"/>
      <c r="BA123" s="59"/>
      <c r="BB123" s="59"/>
      <c r="BC123" s="59"/>
      <c r="BD123" s="59"/>
      <c r="BE123" s="59"/>
      <c r="BF123" s="59"/>
      <c r="BG123" s="59"/>
      <c r="BH123" s="59"/>
      <c r="BI123" s="59"/>
      <c r="BJ123" s="59"/>
      <c r="BK123" s="59"/>
      <c r="BL123" s="5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ZVUl8TDLnhYdW7C+V718/y7Ago6HTZsqMX8taZHc+r7EZNoKaWoE+c2Btn0eQuX2Jr4nLHgQR5mKn8Z9ToXHJw==" saltValue="nODNbxs/upf3gyhMQnSKOg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Usuario</cp:lastModifiedBy>
  <cp:lastPrinted>2021-12-07T19:28:17Z</cp:lastPrinted>
  <dcterms:created xsi:type="dcterms:W3CDTF">2021-12-06T20:41:58Z</dcterms:created>
  <dcterms:modified xsi:type="dcterms:W3CDTF">2022-08-22T17:28:47Z</dcterms:modified>
</cp:coreProperties>
</file>