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xx\Desktop\RECURSO TRANSPARENCIA\ARTICULO 8 FRACCION V INCISO i LOS ESTADOS FINANCIEROS MENSUALES DE CUANDO MENOS LOS ULTIMOS TRES AÑOS\2022\FEBRERO\"/>
    </mc:Choice>
  </mc:AlternateContent>
  <workbookProtection workbookAlgorithmName="SHA-512" workbookHashValue="SaTDrTciNB6CxsEtS1luRp/1USaTaX8LaoyqZOb1GAxfg53CZaz6vmq5XF5MdQfrtRKg9K5g3JD0bbpOb34YWA==" workbookSaltValue="vq5H9PLoe922HuaCtvt2mw==" workbookSpinCount="100000" lockStructure="1"/>
  <bookViews>
    <workbookView xWindow="5115" yWindow="3045" windowWidth="15375" windowHeight="7875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<sst xmlns="http://schemas.openxmlformats.org/spreadsheetml/2006/main" count="394" uniqueCount="393">
  <si>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</si>
  <si>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</si>
  <si>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</si>
  <si>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</si>
  <si>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</si>
  <si>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</si>
  <si>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</si>
  <si>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</si>
  <si>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</si>
  <si>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</si>
  <si>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</si>
  <si>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</si>
  <si>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</si>
  <si>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</si>
  <si>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</si>
  <si>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</si>
  <si>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</si>
  <si>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</si>
  <si>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</si>
  <si>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</si>
  <si>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</si>
  <si>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</si>
  <si>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</si>
  <si>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</si>
  <si>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</si>
  <si>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</si>
  <si>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</si>
  <si>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</si>
  <si>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</si>
  <si>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</si>
  <si>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</si>
  <si>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</si>
  <si>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</si>
  <si>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</si>
  <si>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</si>
  <si>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</si>
  <si>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</si>
  <si>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</si>
  <si>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</si>
  <si>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</si>
  <si>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</si>
  <si>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</si>
  <si>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</si>
  <si>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</si>
  <si>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</si>
  <si>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</si>
  <si>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</si>
  <si>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</si>
  <si>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</si>
  <si>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</si>
  <si>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</si>
  <si>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</si>
  <si>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</si>
  <si>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</si>
  <si>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</si>
  <si>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</si>
  <si>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</si>
  <si>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</si>
  <si>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</si>
  <si>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</si>
  <si>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</si>
  <si>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</si>
  <si>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</si>
  <si>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</si>
  <si>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</si>
  <si>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</si>
  <si>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</si>
  <si>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</si>
  <si>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</si>
  <si>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</si>
  <si>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</si>
  <si>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</si>
  <si>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</si>
  <si>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</si>
  <si>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</si>
  <si>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</si>
  <si>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</si>
  <si>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</si>
  <si>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</si>
  <si>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</si>
  <si>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</si>
  <si>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</si>
  <si>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</si>
  <si>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</si>
  <si>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</si>
  <si>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</si>
  <si>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</si>
  <si>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</si>
  <si>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</si>
  <si>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</si>
  <si>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</si>
  <si>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</si>
  <si>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</si>
  <si>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</si>
  <si>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</si>
  <si>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</si>
  <si>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</si>
  <si>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</si>
  <si>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</si>
  <si>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</si>
  <si>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</si>
  <si>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</si>
  <si>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</si>
  <si>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</si>
  <si>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</si>
  <si>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</si>
  <si>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</si>
  <si>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</si>
  <si>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</si>
  <si>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</si>
  <si>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</si>
  <si>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</si>
  <si>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</si>
  <si>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</si>
  <si>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</si>
  <si>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</si>
  <si>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</si>
  <si>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</si>
  <si>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</si>
  <si>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</si>
  <si>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</si>
  <si>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</si>
  <si>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</si>
  <si>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</si>
  <si>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</si>
  <si>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</si>
  <si>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</si>
  <si>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</si>
  <si>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</si>
  <si>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</si>
  <si>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</si>
  <si>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</si>
  <si>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</si>
  <si>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</si>
  <si>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</si>
  <si>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</si>
  <si>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</si>
  <si>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</si>
  <si>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</si>
  <si>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</si>
  <si>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</si>
  <si>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</si>
  <si>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</si>
  <si>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</si>
  <si>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</si>
  <si>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</si>
  <si>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</si>
  <si>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</si>
  <si>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</si>
  <si>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</si>
  <si>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</si>
  <si>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</si>
  <si>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</si>
  <si>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</si>
  <si>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</si>
  <si>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</si>
  <si>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</si>
  <si>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</si>
  <si>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</si>
  <si>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</si>
  <si>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</si>
  <si>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</si>
  <si>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</si>
  <si>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</si>
  <si>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</si>
  <si>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</si>
  <si>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</si>
  <si>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</si>
  <si>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</si>
  <si>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</si>
  <si>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</si>
  <si>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</si>
  <si>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</si>
  <si>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</si>
  <si>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</si>
  <si>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</si>
  <si>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</si>
  <si>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</si>
  <si>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</si>
  <si>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</si>
  <si>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</si>
  <si>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</si>
  <si>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</si>
  <si>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</si>
  <si>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</si>
  <si>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</si>
  <si>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</si>
  <si>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</si>
  <si>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</si>
  <si>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</si>
  <si>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</si>
  <si>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</si>
  <si>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</si>
  <si>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</si>
  <si>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</si>
  <si>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</si>
  <si>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</si>
  <si>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</si>
  <si>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</si>
  <si>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</si>
  <si>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</si>
  <si>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</si>
  <si>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</si>
  <si>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</si>
  <si>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</si>
  <si>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</si>
  <si>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</si>
  <si>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</si>
  <si>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</si>
  <si>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</si>
  <si>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</si>
  <si>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</si>
  <si>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</si>
  <si>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</si>
  <si>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</si>
  <si>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</si>
  <si>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</si>
  <si>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</si>
  <si>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</si>
  <si>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</si>
  <si>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</si>
  <si>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</si>
  <si>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</si>
  <si>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</si>
  <si>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</si>
  <si>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</si>
  <si>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</si>
  <si>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</si>
  <si>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</si>
  <si>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</si>
  <si>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</si>
  <si>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</si>
  <si>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</si>
  <si>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</si>
  <si>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</si>
  <si>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</si>
  <si>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</si>
  <si>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</si>
  <si>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</si>
  <si>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</si>
  <si>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</si>
  <si>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</si>
  <si>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</si>
  <si>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</si>
  <si>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</si>
  <si>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</si>
  <si>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</si>
  <si>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</si>
  <si>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</si>
  <si>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</si>
  <si>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</si>
  <si>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</si>
  <si>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</si>
  <si>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</si>
  <si>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</si>
  <si>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</si>
  <si>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</si>
  <si>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</si>
  <si>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</si>
  <si>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</si>
  <si>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</si>
  <si>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</si>
  <si>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</si>
  <si>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</si>
  <si>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</si>
  <si>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</si>
  <si>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</si>
  <si>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</si>
  <si>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</si>
  <si>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</si>
  <si>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</si>
  <si>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</si>
  <si>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</si>
  <si>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</si>
  <si>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</si>
  <si>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</si>
  <si>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</si>
  <si>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</si>
  <si>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</si>
  <si>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</si>
  <si>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</si>
  <si>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</si>
  <si>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</si>
  <si>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</si>
  <si>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</si>
  <si>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</si>
  <si>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</si>
  <si>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</si>
  <si>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</si>
  <si>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</si>
  <si>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</si>
  <si>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</si>
  <si>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</si>
  <si>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</si>
  <si>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</si>
  <si>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</si>
  <si>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</si>
  <si>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</si>
  <si>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</si>
  <si>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</si>
  <si>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</si>
  <si>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</si>
  <si>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</si>
  <si>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</si>
  <si>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</si>
  <si>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</si>
  <si>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</si>
  <si>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</si>
  <si>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</si>
  <si>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</si>
  <si>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</si>
  <si>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</si>
  <si>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</si>
  <si>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</si>
  <si>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</si>
  <si>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</si>
  <si>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</si>
  <si>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</si>
  <si>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</si>
  <si>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</si>
  <si>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</si>
  <si>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</si>
  <si>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</si>
  <si>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</si>
  <si>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</si>
  <si>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</si>
  <si>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</si>
  <si>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</si>
  <si>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</si>
  <si>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</si>
  <si>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</si>
  <si>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</si>
  <si>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</si>
  <si>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</si>
  <si>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</si>
  <si>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</si>
  <si>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</si>
  <si>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</si>
  <si>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</si>
  <si>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</si>
  <si>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</si>
  <si>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</si>
  <si>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</si>
  <si>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</si>
  <si>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</si>
  <si>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</si>
  <si>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</si>
  <si>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</si>
  <si>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</si>
  <si>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</si>
  <si>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</si>
  <si>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</si>
  <si>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</si>
  <si>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</si>
  <si>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</si>
  <si>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</si>
  <si>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</si>
  <si>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</si>
  <si>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</si>
  <si>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</si>
  <si>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</si>
  <si>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</si>
  <si>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</si>
  <si>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</si>
  <si>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</si>
  <si>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</si>
  <si>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</si>
  <si>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</si>
  <si>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</si>
  <si>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</si>
  <si>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</si>
  <si>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</si>
  <si>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</si>
  <si>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</si>
  <si>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</si>
  <si>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</si>
  <si>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</si>
  <si>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</si>
  <si>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</si>
  <si>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</si>
  <si>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</si>
  <si>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</si>
  <si>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</si>
  <si>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</si>
  <si>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</si>
  <si>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</si>
  <si>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</si>
  <si>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28 DE FEBRERO DE 2022</t>
  </si>
  <si>
    <t>ING. RAÚL EVERARDO GUTIÉRREZ CASTAÑEDA</t>
  </si>
  <si>
    <t>MTRO. ARNOLDO SOLÓRZANO CUEVAS</t>
  </si>
  <si>
    <t>PRESIDENTE MUNICIPAL</t>
  </si>
  <si>
    <t>TESORERO MUNICIPAL</t>
  </si>
  <si>
    <t>ASEJ2022-02-16-06-2022-1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</si>
</sst>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4" fontId="5" fillId="0" borderId="15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" fillId="0" borderId="0" xfId="0" applyFont="1" applyFill="1" applyProtection="1">
      <protection hidden="1"/>
    </xf>
    <xf numFmtId="164" fontId="16" fillId="0" borderId="0" xfId="0" applyNumberFormat="1" applyFont="1" applyBorder="1" applyAlignment="1" applyProtection="1">
      <alignment horizontal="center" vertical="top" wrapText="1"/>
      <protection hidden="1"/>
    </xf>
    <xf numFmtId="0" fontId="20" fillId="0" borderId="0" xfId="0" applyNumberFormat="1" applyFont="1" applyBorder="1" applyAlignment="1" applyProtection="1">
      <alignment horizontal="center" vertical="center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11" xfId="0" applyFont="1" applyFill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4" customWidth="1"/>
    <col min="31" max="31" width="4.28515625" style="44" customWidth="1"/>
    <col min="32" max="33" width="22.85546875" style="49" customWidth="1"/>
    <col min="34" max="34" width="7" style="49" customWidth="1"/>
    <col min="35" max="63" width="2.85546875" style="44" customWidth="1"/>
    <col min="64" max="64" width="4.140625" style="44" customWidth="1"/>
    <col min="65" max="66" width="22.85546875" style="49" customWidth="1"/>
    <col min="67" max="74" width="2.28515625" style="44" hidden="1" customWidth="1"/>
    <col min="75" max="16384" width="11.42578125" style="44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2022</v>
      </c>
      <c r="AG5" s="6">
        <v>2021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2022</v>
      </c>
      <c r="BN5" s="6">
        <v>2021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20893245.060000002</v>
      </c>
      <c r="AG8" s="16">
        <f>SUM(AG9:AG15)</f>
        <v>8211531.5800000001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16977612.32</v>
      </c>
      <c r="BN8" s="16">
        <f>SUM(BN9:BN17)</f>
        <v>10607883.390000001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469984.92</v>
      </c>
      <c r="AG9" s="18">
        <v>39770.980000000003</v>
      </c>
      <c r="AH9" s="19" t="s">
        <v>14</v>
      </c>
      <c r="AI9" s="71" t="s">
        <v>15</v>
      </c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18">
        <v>7889.13</v>
      </c>
      <c r="BN9" s="18">
        <v>7889.13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20423260.140000001</v>
      </c>
      <c r="AG10" s="18">
        <v>8171760.5999999996</v>
      </c>
      <c r="AH10" s="19" t="s">
        <v>17</v>
      </c>
      <c r="AI10" s="71" t="s">
        <v>18</v>
      </c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18">
        <v>4540592.16</v>
      </c>
      <c r="BN10" s="18">
        <v>-1889909.4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1" t="s">
        <v>21</v>
      </c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18">
        <v>3951032.54</v>
      </c>
      <c r="BN11" s="18">
        <v>3951032.54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1" t="s">
        <v>24</v>
      </c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1" t="s">
        <v>27</v>
      </c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18">
        <v>342469.41</v>
      </c>
      <c r="BN13" s="18">
        <v>365338.21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1" t="s">
        <v>30</v>
      </c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1" t="s">
        <v>33</v>
      </c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18">
        <v>8135629.0800000001</v>
      </c>
      <c r="BN15" s="18">
        <v>8173532.9100000001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4405943.3600000003</v>
      </c>
      <c r="AG16" s="16">
        <f>SUM(AG17:AG23)</f>
        <v>3800961.23</v>
      </c>
      <c r="AH16" s="19" t="s">
        <v>35</v>
      </c>
      <c r="AI16" s="71" t="s">
        <v>36</v>
      </c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1" t="s">
        <v>39</v>
      </c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2298981.12</v>
      </c>
      <c r="AG19" s="18">
        <v>1935086.69</v>
      </c>
      <c r="AH19" s="19" t="s">
        <v>45</v>
      </c>
      <c r="AI19" s="71" t="s">
        <v>46</v>
      </c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1" t="s">
        <v>50</v>
      </c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2106962.2400000002</v>
      </c>
      <c r="AG21" s="18">
        <v>1865874.54</v>
      </c>
      <c r="AH21" s="19" t="s">
        <v>53</v>
      </c>
      <c r="AI21" s="71" t="s">
        <v>54</v>
      </c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1" t="s">
        <v>62</v>
      </c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3647816.4</v>
      </c>
      <c r="AG24" s="16">
        <f>SUM(AG25:AG29)</f>
        <v>2900045.17</v>
      </c>
      <c r="AH24" s="19" t="s">
        <v>65</v>
      </c>
      <c r="AI24" s="71" t="s">
        <v>66</v>
      </c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63926</v>
      </c>
      <c r="AG25" s="18">
        <v>63926</v>
      </c>
      <c r="AH25" s="19" t="s">
        <v>69</v>
      </c>
      <c r="AI25" s="71" t="s">
        <v>70</v>
      </c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1" t="s">
        <v>78</v>
      </c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3353478.4</v>
      </c>
      <c r="AG28" s="18">
        <v>2605707.17</v>
      </c>
      <c r="AH28" s="19" t="s">
        <v>81</v>
      </c>
      <c r="AI28" s="71" t="s">
        <v>82</v>
      </c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9016091.9600000009</v>
      </c>
      <c r="BN29" s="16">
        <f>SUM(BN30:BN32)</f>
        <v>10682758.619999999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1" t="s">
        <v>90</v>
      </c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18">
        <v>9016091.9600000009</v>
      </c>
      <c r="BN30" s="18">
        <v>10682758.619999999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1" t="s">
        <v>94</v>
      </c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1" t="s">
        <v>98</v>
      </c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1" t="s">
        <v>106</v>
      </c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1" t="s">
        <v>110</v>
      </c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1" t="s">
        <v>114</v>
      </c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1" t="s">
        <v>118</v>
      </c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1" t="s">
        <v>122</v>
      </c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1" t="s">
        <v>126</v>
      </c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1" t="s">
        <v>128</v>
      </c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1" t="s">
        <v>134</v>
      </c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1" t="s">
        <v>136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18">
        <v>0</v>
      </c>
      <c r="AG42" s="18">
        <v>0</v>
      </c>
      <c r="AH42" s="19" t="s">
        <v>137</v>
      </c>
      <c r="AI42" s="71" t="s">
        <v>138</v>
      </c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1" t="s">
        <v>140</v>
      </c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18">
        <v>0</v>
      </c>
      <c r="AG43" s="18">
        <v>0</v>
      </c>
      <c r="AH43" s="19" t="s">
        <v>141</v>
      </c>
      <c r="AI43" s="71" t="s">
        <v>142</v>
      </c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1" t="s">
        <v>144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9550.14</v>
      </c>
      <c r="BN44" s="16">
        <f>SUM(BN45:BN47)</f>
        <v>3500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1" t="s">
        <v>150</v>
      </c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18">
        <v>9550.14</v>
      </c>
      <c r="BN45" s="18">
        <v>3500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28947004.82</v>
      </c>
      <c r="AG46" s="22">
        <f>AG8+AG16+AG24+AG30+AG36+AG38+AG41</f>
        <v>14912537.98</v>
      </c>
      <c r="AH46" s="23" t="s">
        <v>152</v>
      </c>
      <c r="AI46" s="71" t="s">
        <v>153</v>
      </c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2" t="s">
        <v>157</v>
      </c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26003254.420000002</v>
      </c>
      <c r="BN48" s="22">
        <f>BN8+BN18+BN22+BN26+BN29+BN33+BN40+BN44</f>
        <v>21294142.009999998</v>
      </c>
    </row>
    <row r="49" spans="1:66" s="11" customFormat="1" ht="15" customHeight="1">
      <c r="A49" s="17" t="s">
        <v>161</v>
      </c>
      <c r="B49" s="71" t="s">
        <v>162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1" t="s">
        <v>166</v>
      </c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1" t="s">
        <v>170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18">
        <v>0</v>
      </c>
      <c r="AG51" s="18">
        <v>0</v>
      </c>
      <c r="AH51" s="19" t="s">
        <v>171</v>
      </c>
      <c r="AI51" s="71" t="s">
        <v>172</v>
      </c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1" t="s">
        <v>174</v>
      </c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18">
        <v>0</v>
      </c>
      <c r="AG52" s="18">
        <v>0</v>
      </c>
      <c r="AH52" s="19" t="s">
        <v>175</v>
      </c>
      <c r="AI52" s="71" t="s">
        <v>176</v>
      </c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1" t="s">
        <v>182</v>
      </c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18">
        <v>0</v>
      </c>
      <c r="AG54" s="18">
        <v>0</v>
      </c>
      <c r="AH54" s="19" t="s">
        <v>183</v>
      </c>
      <c r="AI54" s="71" t="s">
        <v>184</v>
      </c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1" t="s">
        <v>186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18">
        <v>0</v>
      </c>
      <c r="AG55" s="18">
        <v>0</v>
      </c>
      <c r="AH55" s="19" t="s">
        <v>187</v>
      </c>
      <c r="AI55" s="71" t="s">
        <v>188</v>
      </c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1" t="s">
        <v>190</v>
      </c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18">
        <v>0</v>
      </c>
      <c r="AG56" s="18">
        <v>0</v>
      </c>
      <c r="AH56" s="19" t="s">
        <v>191</v>
      </c>
      <c r="AI56" s="71" t="s">
        <v>192</v>
      </c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1" t="s">
        <v>194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45425837.530000001</v>
      </c>
      <c r="BN57" s="16">
        <f>SUM(BN58:BN62)</f>
        <v>46470109.649999999</v>
      </c>
    </row>
    <row r="58" spans="1:66" s="11" customFormat="1" ht="15" customHeight="1">
      <c r="A58" s="17" t="s">
        <v>197</v>
      </c>
      <c r="B58" s="71" t="s">
        <v>198</v>
      </c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18">
        <v>0</v>
      </c>
      <c r="AG58" s="18">
        <v>0</v>
      </c>
      <c r="AH58" s="19" t="s">
        <v>199</v>
      </c>
      <c r="AI58" s="71" t="s">
        <v>200</v>
      </c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531697717.35000002</v>
      </c>
      <c r="AG59" s="16">
        <f>SUM(AG60:AG66)</f>
        <v>531697717.35000002</v>
      </c>
      <c r="AH59" s="19" t="s">
        <v>203</v>
      </c>
      <c r="AI59" s="71" t="s">
        <v>204</v>
      </c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1" t="s">
        <v>206</v>
      </c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18">
        <v>5900000</v>
      </c>
      <c r="AG60" s="18">
        <v>5900000</v>
      </c>
      <c r="AH60" s="19" t="s">
        <v>207</v>
      </c>
      <c r="AI60" s="71" t="s">
        <v>208</v>
      </c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 s="71"/>
      <c r="BH60" s="71"/>
      <c r="BI60" s="71"/>
      <c r="BJ60" s="71"/>
      <c r="BK60" s="71"/>
      <c r="BL60" s="71"/>
      <c r="BM60" s="18">
        <v>45425837.530000001</v>
      </c>
      <c r="BN60" s="18">
        <v>46470109.649999999</v>
      </c>
    </row>
    <row r="61" spans="1:66" s="11" customFormat="1" ht="15" customHeight="1">
      <c r="A61" s="17" t="s">
        <v>209</v>
      </c>
      <c r="B61" s="71" t="s">
        <v>210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18">
        <v>578075.18000000005</v>
      </c>
      <c r="AG61" s="18">
        <v>578075.18000000005</v>
      </c>
      <c r="AH61" s="19" t="s">
        <v>211</v>
      </c>
      <c r="AI61" s="71" t="s">
        <v>212</v>
      </c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 s="71"/>
      <c r="BH61" s="71"/>
      <c r="BI61" s="71"/>
      <c r="BJ61" s="71"/>
      <c r="BK61" s="71"/>
      <c r="BL61" s="71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1" t="s">
        <v>214</v>
      </c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18">
        <v>11297680.73</v>
      </c>
      <c r="AG62" s="18">
        <v>11297680.73</v>
      </c>
      <c r="AH62" s="19" t="s">
        <v>215</v>
      </c>
      <c r="AI62" s="71" t="s">
        <v>216</v>
      </c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1" t="s">
        <v>218</v>
      </c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1" t="s">
        <v>222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18">
        <v>455124322.54000002</v>
      </c>
      <c r="AG64" s="18">
        <v>455124322.54000002</v>
      </c>
      <c r="AH64" s="19" t="s">
        <v>223</v>
      </c>
      <c r="AI64" s="71" t="s">
        <v>224</v>
      </c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1" t="s">
        <v>226</v>
      </c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18">
        <v>22156181.98</v>
      </c>
      <c r="AG65" s="18">
        <v>22156181.98</v>
      </c>
      <c r="AH65" s="19" t="s">
        <v>227</v>
      </c>
      <c r="AI65" s="71" t="s">
        <v>228</v>
      </c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1" t="s">
        <v>230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18">
        <v>0</v>
      </c>
      <c r="AG66" s="18">
        <v>0</v>
      </c>
      <c r="AH66" s="19" t="s">
        <v>231</v>
      </c>
      <c r="AI66" s="71" t="s">
        <v>232</v>
      </c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42459414.409999996</v>
      </c>
      <c r="AG67" s="16">
        <f>SUM(AG68:AG75)</f>
        <v>42408407.030000001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1" t="s">
        <v>238</v>
      </c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18">
        <v>3740478.11</v>
      </c>
      <c r="AG68" s="18">
        <v>3730992.03</v>
      </c>
      <c r="AH68" s="19" t="s">
        <v>239</v>
      </c>
      <c r="AI68" s="71" t="s">
        <v>240</v>
      </c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1" t="s">
        <v>242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18">
        <v>4179415.99</v>
      </c>
      <c r="AG69" s="18">
        <v>4172926.99</v>
      </c>
      <c r="AH69" s="19" t="s">
        <v>243</v>
      </c>
      <c r="AI69" s="71" t="s">
        <v>244</v>
      </c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1" t="s">
        <v>246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18">
        <v>1314</v>
      </c>
      <c r="AG70" s="18">
        <v>1314</v>
      </c>
      <c r="AH70" s="19" t="s">
        <v>247</v>
      </c>
      <c r="AI70" s="71" t="s">
        <v>248</v>
      </c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1" t="s">
        <v>250</v>
      </c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18">
        <v>3819763.99</v>
      </c>
      <c r="AG71" s="18">
        <v>3819763.99</v>
      </c>
      <c r="AH71" s="19" t="s">
        <v>251</v>
      </c>
      <c r="AI71" s="71" t="s">
        <v>252</v>
      </c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1" t="s">
        <v>254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18">
        <v>387977.14</v>
      </c>
      <c r="AG72" s="18">
        <v>387977.14</v>
      </c>
      <c r="AH72" s="19" t="s">
        <v>255</v>
      </c>
      <c r="AI72" s="71" t="s">
        <v>256</v>
      </c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1" t="s">
        <v>258</v>
      </c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18">
        <v>29004568.539999999</v>
      </c>
      <c r="AG73" s="18">
        <v>28969536.239999998</v>
      </c>
      <c r="AH73" s="19" t="s">
        <v>259</v>
      </c>
      <c r="AI73" s="71" t="s">
        <v>260</v>
      </c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1" t="s">
        <v>262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18">
        <v>1325896.6399999999</v>
      </c>
      <c r="AG74" s="18">
        <v>1325896.6399999999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1" t="s">
        <v>266</v>
      </c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18">
        <v>0</v>
      </c>
      <c r="AG75" s="18">
        <v>0</v>
      </c>
      <c r="AH75" s="19" t="s">
        <v>267</v>
      </c>
      <c r="AI75" s="71" t="s">
        <v>268</v>
      </c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217246.41999999998</v>
      </c>
      <c r="AG76" s="16">
        <f>SUM(AG77:AG81)</f>
        <v>217246.41999999998</v>
      </c>
      <c r="AH76" s="19" t="s">
        <v>271</v>
      </c>
      <c r="AI76" s="71" t="s">
        <v>272</v>
      </c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1" t="s">
        <v>274</v>
      </c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18">
        <v>197706.55</v>
      </c>
      <c r="AG77" s="18">
        <v>197706.55</v>
      </c>
      <c r="AH77" s="19" t="s">
        <v>275</v>
      </c>
      <c r="AI77" s="71" t="s">
        <v>276</v>
      </c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1" t="s">
        <v>278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18">
        <v>0</v>
      </c>
      <c r="AG78" s="18">
        <v>0</v>
      </c>
      <c r="AH78" s="19" t="s">
        <v>279</v>
      </c>
      <c r="AI78" s="72" t="s">
        <v>280</v>
      </c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1" t="s">
        <v>282</v>
      </c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45425837.530000001</v>
      </c>
      <c r="BN79" s="25">
        <f>BN50+BN53+BN57+BN63+BN67+BN74</f>
        <v>46470109.649999999</v>
      </c>
    </row>
    <row r="80" spans="1:66" s="11" customFormat="1" ht="15" customHeight="1">
      <c r="A80" s="17" t="s">
        <v>284</v>
      </c>
      <c r="B80" s="71" t="s">
        <v>285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18">
        <v>19539.87</v>
      </c>
      <c r="AG80" s="18">
        <v>19539.87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71429091.950000003</v>
      </c>
      <c r="BN80" s="26">
        <f>BN48+BN79</f>
        <v>67764251.659999996</v>
      </c>
    </row>
    <row r="81" spans="1:66" s="11" customFormat="1" ht="15" customHeight="1">
      <c r="A81" s="17" t="s">
        <v>287</v>
      </c>
      <c r="B81" s="71" t="s">
        <v>288</v>
      </c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-9699435.7300000004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1" t="s">
        <v>296</v>
      </c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18">
        <v>0</v>
      </c>
      <c r="AG83" s="18">
        <v>0</v>
      </c>
      <c r="AH83" s="23" t="s">
        <v>297</v>
      </c>
      <c r="AI83" s="71" t="s">
        <v>298</v>
      </c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1" t="s">
        <v>300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18">
        <v>0</v>
      </c>
      <c r="AG84" s="18">
        <v>0</v>
      </c>
      <c r="AH84" s="19" t="s">
        <v>301</v>
      </c>
      <c r="AI84" s="71" t="s">
        <v>302</v>
      </c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1" t="s">
        <v>304</v>
      </c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18">
        <v>0</v>
      </c>
      <c r="AG85" s="18">
        <v>0</v>
      </c>
      <c r="AH85" s="19" t="s">
        <v>305</v>
      </c>
      <c r="AI85" s="71" t="s">
        <v>306</v>
      </c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18">
        <v>-9699435.7300000004</v>
      </c>
      <c r="BN85" s="18">
        <v>-3158160.96</v>
      </c>
    </row>
    <row r="86" spans="1:66" s="11" customFormat="1" ht="15" customHeight="1">
      <c r="A86" s="17" t="s">
        <v>307</v>
      </c>
      <c r="B86" s="71" t="s">
        <v>308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541591726.77999997</v>
      </c>
      <c r="BN86" s="16">
        <f>BN87+BN88+BN89+BN94+BN98</f>
        <v>524629818.07999998</v>
      </c>
    </row>
    <row r="87" spans="1:66" s="11" customFormat="1" ht="15" customHeight="1">
      <c r="A87" s="17" t="s">
        <v>311</v>
      </c>
      <c r="B87" s="71" t="s">
        <v>312</v>
      </c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18">
        <v>0</v>
      </c>
      <c r="AG87" s="18">
        <v>0</v>
      </c>
      <c r="AH87" s="19" t="s">
        <v>313</v>
      </c>
      <c r="AI87" s="71" t="s">
        <v>314</v>
      </c>
      <c r="AJ87" s="71"/>
      <c r="AK87" s="71"/>
      <c r="AL87" s="71"/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  <c r="BC87" s="71"/>
      <c r="BD87" s="71"/>
      <c r="BE87" s="71"/>
      <c r="BF87" s="71"/>
      <c r="BG87" s="71"/>
      <c r="BH87" s="71"/>
      <c r="BI87" s="71"/>
      <c r="BJ87" s="71"/>
      <c r="BK87" s="71"/>
      <c r="BL87" s="71"/>
      <c r="BM87" s="18">
        <v>16961908.699999999</v>
      </c>
      <c r="BN87" s="18">
        <v>16216529.279999999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1" t="s">
        <v>318</v>
      </c>
      <c r="AJ88" s="71"/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 s="71"/>
      <c r="BH88" s="71"/>
      <c r="BI88" s="71"/>
      <c r="BJ88" s="71"/>
      <c r="BK88" s="71"/>
      <c r="BL88" s="71"/>
      <c r="BM88" s="18">
        <v>524629818.07999998</v>
      </c>
      <c r="BN88" s="18">
        <v>508413288.80000001</v>
      </c>
    </row>
    <row r="89" spans="1:66" s="11" customFormat="1" ht="15" customHeight="1">
      <c r="A89" s="17" t="s">
        <v>319</v>
      </c>
      <c r="B89" s="71" t="s">
        <v>320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1" t="s">
        <v>324</v>
      </c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18">
        <v>0</v>
      </c>
      <c r="AG90" s="18">
        <v>0</v>
      </c>
      <c r="AH90" s="19" t="s">
        <v>325</v>
      </c>
      <c r="AI90" s="71" t="s">
        <v>326</v>
      </c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  <c r="BC90" s="71"/>
      <c r="BD90" s="71"/>
      <c r="BE90" s="71"/>
      <c r="BF90" s="71"/>
      <c r="BG90" s="71"/>
      <c r="BH90" s="71"/>
      <c r="BI90" s="71"/>
      <c r="BJ90" s="71"/>
      <c r="BK90" s="71"/>
      <c r="BL90" s="71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1" t="s">
        <v>328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18">
        <v>0</v>
      </c>
      <c r="AG91" s="18">
        <v>0</v>
      </c>
      <c r="AH91" s="19" t="s">
        <v>329</v>
      </c>
      <c r="AI91" s="71" t="s">
        <v>330</v>
      </c>
      <c r="AJ91" s="71"/>
      <c r="AK91" s="71"/>
      <c r="AL91" s="71"/>
      <c r="AM91" s="71"/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  <c r="BC91" s="71"/>
      <c r="BD91" s="71"/>
      <c r="BE91" s="71"/>
      <c r="BF91" s="71"/>
      <c r="BG91" s="71"/>
      <c r="BH91" s="71"/>
      <c r="BI91" s="71"/>
      <c r="BJ91" s="71"/>
      <c r="BK91" s="71"/>
      <c r="BL91" s="71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1" t="s">
        <v>332</v>
      </c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18">
        <v>0</v>
      </c>
      <c r="AG92" s="18">
        <v>0</v>
      </c>
      <c r="AH92" s="19" t="s">
        <v>333</v>
      </c>
      <c r="AI92" s="71" t="s">
        <v>334</v>
      </c>
      <c r="AJ92" s="71"/>
      <c r="AK92" s="71"/>
      <c r="AL92" s="71"/>
      <c r="AM92" s="71"/>
      <c r="AN92" s="71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  <c r="BC92" s="71"/>
      <c r="BD92" s="71"/>
      <c r="BE92" s="71"/>
      <c r="BF92" s="71"/>
      <c r="BG92" s="71"/>
      <c r="BH92" s="71"/>
      <c r="BI92" s="71"/>
      <c r="BJ92" s="71"/>
      <c r="BK92" s="71"/>
      <c r="BL92" s="71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1" t="s">
        <v>336</v>
      </c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18">
        <v>0</v>
      </c>
      <c r="AG93" s="18">
        <v>0</v>
      </c>
      <c r="AH93" s="19" t="s">
        <v>337</v>
      </c>
      <c r="AI93" s="71" t="s">
        <v>338</v>
      </c>
      <c r="AJ93" s="71"/>
      <c r="AK93" s="71"/>
      <c r="AL93" s="71"/>
      <c r="AM93" s="71"/>
      <c r="AN93" s="71"/>
      <c r="AO93" s="71"/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  <c r="BB93" s="71"/>
      <c r="BC93" s="71"/>
      <c r="BD93" s="71"/>
      <c r="BE93" s="71"/>
      <c r="BF93" s="71"/>
      <c r="BG93" s="71"/>
      <c r="BH93" s="71"/>
      <c r="BI93" s="71"/>
      <c r="BJ93" s="71"/>
      <c r="BK93" s="71"/>
      <c r="BL93" s="71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1" t="s">
        <v>340</v>
      </c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  <c r="Z94" s="71"/>
      <c r="AA94" s="71"/>
      <c r="AB94" s="71"/>
      <c r="AC94" s="71"/>
      <c r="AD94" s="71"/>
      <c r="AE94" s="71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1" t="s">
        <v>346</v>
      </c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  <c r="BB95" s="71"/>
      <c r="BC95" s="71"/>
      <c r="BD95" s="71"/>
      <c r="BE95" s="71"/>
      <c r="BF95" s="71"/>
      <c r="BG95" s="71"/>
      <c r="BH95" s="71"/>
      <c r="BI95" s="71"/>
      <c r="BJ95" s="71"/>
      <c r="BK95" s="71"/>
      <c r="BL95" s="71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1" t="s">
        <v>348</v>
      </c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18">
        <v>0</v>
      </c>
      <c r="AG96" s="18">
        <v>0</v>
      </c>
      <c r="AH96" s="19" t="s">
        <v>349</v>
      </c>
      <c r="AI96" s="71" t="s">
        <v>350</v>
      </c>
      <c r="AJ96" s="71"/>
      <c r="AK96" s="71"/>
      <c r="AL96" s="71"/>
      <c r="AM96" s="71"/>
      <c r="AN96" s="71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  <c r="BC96" s="71"/>
      <c r="BD96" s="71"/>
      <c r="BE96" s="71"/>
      <c r="BF96" s="71"/>
      <c r="BG96" s="71"/>
      <c r="BH96" s="71"/>
      <c r="BI96" s="71"/>
      <c r="BJ96" s="71"/>
      <c r="BK96" s="71"/>
      <c r="BL96" s="71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1" t="s">
        <v>352</v>
      </c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  <c r="AA97" s="71"/>
      <c r="AB97" s="71"/>
      <c r="AC97" s="71"/>
      <c r="AD97" s="71"/>
      <c r="AE97" s="71"/>
      <c r="AF97" s="18">
        <v>0</v>
      </c>
      <c r="AG97" s="18">
        <v>0</v>
      </c>
      <c r="AH97" s="19" t="s">
        <v>353</v>
      </c>
      <c r="AI97" s="71" t="s">
        <v>354</v>
      </c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  <c r="BC97" s="71"/>
      <c r="BD97" s="71"/>
      <c r="BE97" s="71"/>
      <c r="BF97" s="71"/>
      <c r="BG97" s="71"/>
      <c r="BH97" s="71"/>
      <c r="BI97" s="71"/>
      <c r="BJ97" s="71"/>
      <c r="BK97" s="71"/>
      <c r="BL97" s="71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1" t="s">
        <v>356</v>
      </c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  <c r="N98" s="71"/>
      <c r="O98" s="71"/>
      <c r="P98" s="71"/>
      <c r="Q98" s="71"/>
      <c r="R98" s="71"/>
      <c r="S98" s="71"/>
      <c r="T98" s="71"/>
      <c r="U98" s="71"/>
      <c r="V98" s="71"/>
      <c r="W98" s="71"/>
      <c r="X98" s="71"/>
      <c r="Y98" s="71"/>
      <c r="Z98" s="71"/>
      <c r="AA98" s="71"/>
      <c r="AB98" s="71"/>
      <c r="AC98" s="71"/>
      <c r="AD98" s="71"/>
      <c r="AE98" s="71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1" t="s">
        <v>360</v>
      </c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1"/>
      <c r="AF99" s="18">
        <v>0</v>
      </c>
      <c r="AG99" s="18">
        <v>0</v>
      </c>
      <c r="AH99" s="19" t="s">
        <v>361</v>
      </c>
      <c r="AI99" s="71" t="s">
        <v>362</v>
      </c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  <c r="BC99" s="71"/>
      <c r="BD99" s="71"/>
      <c r="BE99" s="71"/>
      <c r="BF99" s="71"/>
      <c r="BG99" s="71"/>
      <c r="BH99" s="71"/>
      <c r="BI99" s="71"/>
      <c r="BJ99" s="71"/>
      <c r="BK99" s="71"/>
      <c r="BL99" s="71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1" t="s">
        <v>364</v>
      </c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71"/>
      <c r="AF100" s="18">
        <v>0</v>
      </c>
      <c r="AG100" s="18">
        <v>0</v>
      </c>
      <c r="AH100" s="19" t="s">
        <v>365</v>
      </c>
      <c r="AI100" s="71" t="s">
        <v>366</v>
      </c>
      <c r="AJ100" s="71"/>
      <c r="AK100" s="71"/>
      <c r="AL100" s="71"/>
      <c r="AM100" s="71"/>
      <c r="AN100" s="71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  <c r="BB100" s="71"/>
      <c r="BC100" s="71"/>
      <c r="BD100" s="71"/>
      <c r="BE100" s="71"/>
      <c r="BF100" s="71"/>
      <c r="BG100" s="71"/>
      <c r="BH100" s="71"/>
      <c r="BI100" s="71"/>
      <c r="BJ100" s="71"/>
      <c r="BK100" s="71"/>
      <c r="BL100" s="71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1" t="s">
        <v>372</v>
      </c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18">
        <v>0</v>
      </c>
      <c r="AG102" s="18">
        <v>0</v>
      </c>
      <c r="AH102" s="19" t="s">
        <v>373</v>
      </c>
      <c r="AI102" s="71" t="s">
        <v>374</v>
      </c>
      <c r="AJ102" s="71"/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  <c r="BC102" s="71"/>
      <c r="BD102" s="71"/>
      <c r="BE102" s="71"/>
      <c r="BF102" s="71"/>
      <c r="BG102" s="71"/>
      <c r="BH102" s="71"/>
      <c r="BI102" s="71"/>
      <c r="BJ102" s="71"/>
      <c r="BK102" s="71"/>
      <c r="BL102" s="71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1" t="s">
        <v>376</v>
      </c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18">
        <v>0</v>
      </c>
      <c r="AG103" s="18">
        <v>0</v>
      </c>
      <c r="AH103" s="19" t="s">
        <v>377</v>
      </c>
      <c r="AI103" s="72" t="s">
        <v>378</v>
      </c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  <c r="BK103" s="72"/>
      <c r="BL103" s="72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2" t="s">
        <v>380</v>
      </c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2"/>
      <c r="AW104" s="32"/>
      <c r="AX104" s="32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3" t="s">
        <v>381</v>
      </c>
      <c r="BM104" s="34">
        <f>BM82+BM86+BM101</f>
        <v>531892291.04999995</v>
      </c>
      <c r="BN104" s="34">
        <f>BN82+BN86+BN101</f>
        <v>521471657.12</v>
      </c>
    </row>
    <row r="105" spans="1:66" s="11" customFormat="1" ht="15" customHeight="1">
      <c r="A105" s="35"/>
      <c r="B105" s="73" t="s">
        <v>382</v>
      </c>
      <c r="C105" s="73"/>
      <c r="D105" s="73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  <c r="AC105" s="73"/>
      <c r="AD105" s="73"/>
      <c r="AE105" s="73"/>
      <c r="AF105" s="36">
        <f>AF48+AF53+AF59+AF67+AF76+AF82+AF88+AF95+AF101</f>
        <v>574374378.17999995</v>
      </c>
      <c r="AG105" s="36">
        <f>AG48+AG53+AG59+AG67+AG76+AG82+AG88+AG95+AG101</f>
        <v>574323370.79999995</v>
      </c>
      <c r="AH105" s="36"/>
      <c r="AI105" s="37"/>
      <c r="AJ105" s="38"/>
      <c r="AK105" s="38"/>
      <c r="AL105" s="38"/>
      <c r="AM105" s="38"/>
      <c r="AN105" s="38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</row>
    <row r="106" spans="1:66" s="11" customFormat="1" ht="15" customHeight="1" thickBot="1">
      <c r="A106" s="35"/>
      <c r="B106" s="63" t="s">
        <v>383</v>
      </c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39">
        <f>AF46+AF105</f>
        <v>603321383</v>
      </c>
      <c r="AG106" s="39">
        <f>AG46+AG105</f>
        <v>589235908.77999997</v>
      </c>
      <c r="AH106" s="40"/>
      <c r="AI106" s="64" t="s">
        <v>384</v>
      </c>
      <c r="AJ106" s="64"/>
      <c r="AK106" s="64"/>
      <c r="AL106" s="64"/>
      <c r="AM106" s="64"/>
      <c r="AN106" s="64"/>
      <c r="AO106" s="64"/>
      <c r="AP106" s="64"/>
      <c r="AQ106" s="64"/>
      <c r="AR106" s="64"/>
      <c r="AS106" s="64"/>
      <c r="AT106" s="64"/>
      <c r="AU106" s="64"/>
      <c r="AV106" s="64"/>
      <c r="AW106" s="64"/>
      <c r="AX106" s="64"/>
      <c r="AY106" s="64"/>
      <c r="AZ106" s="64"/>
      <c r="BA106" s="64"/>
      <c r="BB106" s="64"/>
      <c r="BC106" s="64"/>
      <c r="BD106" s="64"/>
      <c r="BE106" s="64"/>
      <c r="BF106" s="64"/>
      <c r="BG106" s="64"/>
      <c r="BH106" s="64"/>
      <c r="BI106" s="64"/>
      <c r="BJ106" s="64"/>
      <c r="BK106" s="64"/>
      <c r="BL106" s="64"/>
      <c r="BM106" s="41">
        <f>BM80+BM104</f>
        <v>603321383</v>
      </c>
      <c r="BN106" s="41">
        <f>BN80+BN104</f>
        <v>589235908.77999997</v>
      </c>
    </row>
    <row r="107" spans="1:66" s="11" customFormat="1" ht="15" customHeight="1" thickTop="1">
      <c r="A107" s="35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42"/>
      <c r="AG107" s="42"/>
      <c r="AH107" s="40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 s="64"/>
      <c r="BB107" s="64"/>
      <c r="BC107" s="64"/>
      <c r="BD107" s="64"/>
      <c r="BE107" s="64"/>
      <c r="BF107" s="64"/>
      <c r="BG107" s="64"/>
      <c r="BH107" s="64"/>
      <c r="BI107" s="64"/>
      <c r="BJ107" s="64"/>
      <c r="BK107" s="64"/>
      <c r="BL107" s="64"/>
      <c r="BM107" s="43"/>
      <c r="BN107" s="43"/>
    </row>
    <row r="108" spans="1:66" s="11" customFormat="1" ht="15" customHeight="1">
      <c r="A108" s="35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5"/>
      <c r="AG108" s="45"/>
      <c r="AH108" s="45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7"/>
      <c r="BN108" s="45"/>
    </row>
    <row r="109" spans="1:66" ht="15" customHeight="1">
      <c r="B109" s="48" t="s">
        <v>385</v>
      </c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</row>
    <row r="110" spans="1:66" s="11" customFormat="1" ht="15" customHeight="1">
      <c r="A110" s="35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9"/>
      <c r="AG110" s="45"/>
      <c r="AH110" s="45"/>
      <c r="AI110" s="46"/>
      <c r="AJ110" s="46"/>
      <c r="AK110" s="46"/>
      <c r="AL110" s="46"/>
      <c r="AM110" s="46"/>
      <c r="AN110" s="46"/>
      <c r="AO110" s="46"/>
      <c r="AP110" s="46"/>
      <c r="AQ110" s="46"/>
      <c r="AR110" s="46"/>
      <c r="AS110" s="4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  <c r="BF110" s="46"/>
      <c r="BG110" s="46"/>
      <c r="BH110" s="46"/>
      <c r="BI110" s="46"/>
      <c r="BJ110" s="46"/>
      <c r="BK110" s="46"/>
      <c r="BL110" s="46"/>
      <c r="BM110" s="50"/>
      <c r="BN110" s="49"/>
    </row>
    <row r="111" spans="1:66" s="11" customFormat="1" ht="15" customHeight="1">
      <c r="A111" s="35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9"/>
      <c r="AG111" s="45"/>
      <c r="AH111" s="45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  <c r="BF111" s="46"/>
      <c r="BG111" s="46"/>
      <c r="BH111" s="46"/>
      <c r="BI111" s="46"/>
      <c r="BJ111" s="46"/>
      <c r="BK111" s="46"/>
      <c r="BL111" s="46"/>
      <c r="BM111" s="50"/>
      <c r="BN111" s="49"/>
    </row>
    <row r="112" spans="1:66" s="11" customFormat="1" ht="15" customHeight="1">
      <c r="A112" s="35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9"/>
      <c r="AG112" s="62" t="s">
        <v>392</v>
      </c>
      <c r="AH112" s="62"/>
      <c r="AI112" s="62"/>
      <c r="AJ112" s="62"/>
      <c r="AK112" s="62"/>
      <c r="AL112" s="62"/>
      <c r="AM112" s="62"/>
      <c r="AN112" s="62"/>
      <c r="AO112" s="62"/>
      <c r="AP112" s="62"/>
      <c r="AQ112" s="62"/>
      <c r="AR112" s="62"/>
      <c r="AS112" s="62"/>
      <c r="AT112" s="62"/>
      <c r="AU112" s="62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  <c r="BF112" s="46"/>
      <c r="BG112" s="46"/>
      <c r="BH112" s="46"/>
      <c r="BI112" s="46"/>
      <c r="BJ112" s="46"/>
      <c r="BK112" s="46"/>
      <c r="BL112" s="46"/>
      <c r="BM112" s="50"/>
      <c r="BN112" s="49"/>
    </row>
    <row r="113" spans="1:66" s="11" customFormat="1" ht="15" customHeight="1">
      <c r="A113" s="35"/>
      <c r="B113" s="44"/>
      <c r="C113" s="44"/>
      <c r="D113" s="60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9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  <c r="BF113" s="46"/>
      <c r="BG113" s="46"/>
      <c r="BH113" s="46"/>
      <c r="BI113" s="46"/>
      <c r="BJ113" s="46"/>
      <c r="BK113" s="46"/>
      <c r="BL113" s="46"/>
      <c r="BM113" s="50"/>
      <c r="BN113" s="49"/>
    </row>
    <row r="114" spans="1:66" s="11" customFormat="1" ht="15" customHeight="1">
      <c r="A114" s="35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9"/>
      <c r="AG114" s="62"/>
      <c r="AH114" s="62"/>
      <c r="AI114" s="62"/>
      <c r="AJ114" s="62"/>
      <c r="AK114" s="62"/>
      <c r="AL114" s="62"/>
      <c r="AM114" s="62"/>
      <c r="AN114" s="62"/>
      <c r="AO114" s="62"/>
      <c r="AP114" s="62"/>
      <c r="AQ114" s="62"/>
      <c r="AR114" s="62"/>
      <c r="AS114" s="62"/>
      <c r="AT114" s="62"/>
      <c r="AU114" s="62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  <c r="BF114" s="46"/>
      <c r="BG114" s="46"/>
      <c r="BH114" s="46"/>
      <c r="BI114" s="46"/>
      <c r="BJ114" s="46"/>
      <c r="BK114" s="46"/>
      <c r="BL114" s="46"/>
      <c r="BM114" s="50"/>
      <c r="BN114" s="49"/>
    </row>
    <row r="115" spans="1:66" s="11" customFormat="1" ht="15" customHeight="1">
      <c r="A115" s="35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9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  <c r="BF115" s="46"/>
      <c r="BG115" s="46"/>
      <c r="BH115" s="46"/>
      <c r="BI115" s="46"/>
      <c r="BJ115" s="46"/>
      <c r="BK115" s="46"/>
      <c r="BL115" s="46"/>
      <c r="BM115" s="50"/>
      <c r="BN115" s="49"/>
    </row>
    <row r="116" spans="1:66" s="11" customFormat="1" ht="15" customHeight="1">
      <c r="A116" s="35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9"/>
      <c r="AG116" s="45"/>
      <c r="AH116" s="45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4"/>
      <c r="AW116" s="51"/>
      <c r="AX116" s="51"/>
      <c r="AY116" s="51"/>
      <c r="AZ116" s="51"/>
      <c r="BA116" s="51"/>
      <c r="BB116" s="51"/>
      <c r="BC116" s="51"/>
      <c r="BD116" s="51"/>
      <c r="BE116" s="51"/>
      <c r="BF116" s="51"/>
      <c r="BG116" s="51"/>
      <c r="BH116" s="51"/>
      <c r="BI116" s="51"/>
      <c r="BJ116" s="51"/>
      <c r="BK116" s="51"/>
      <c r="BL116" s="51"/>
      <c r="BM116" s="45"/>
      <c r="BN116" s="49"/>
    </row>
    <row r="117" spans="1:66" s="11" customFormat="1" ht="15" customHeight="1">
      <c r="A117" s="35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52"/>
      <c r="R117" s="52"/>
      <c r="S117" s="65"/>
      <c r="T117" s="65"/>
      <c r="U117" s="65"/>
      <c r="V117" s="65"/>
      <c r="W117" s="65"/>
      <c r="X117" s="65"/>
      <c r="Y117" s="65"/>
      <c r="Z117" s="65"/>
      <c r="AA117" s="65"/>
      <c r="AB117" s="65"/>
      <c r="AC117" s="65"/>
      <c r="AD117" s="65"/>
      <c r="AE117" s="65"/>
      <c r="AF117" s="53"/>
      <c r="AG117" s="54"/>
      <c r="AH117" s="54"/>
      <c r="AI117" s="44"/>
      <c r="AJ117" s="44"/>
      <c r="AK117" s="44"/>
      <c r="AL117" s="44"/>
      <c r="AM117" s="44"/>
      <c r="AN117" s="44"/>
      <c r="AO117" s="44"/>
      <c r="AP117" s="44"/>
      <c r="AQ117" s="44"/>
      <c r="AR117" s="44"/>
      <c r="AS117" s="44"/>
      <c r="AT117" s="44"/>
      <c r="AU117" s="44"/>
      <c r="AV117" s="44"/>
      <c r="AW117" s="55"/>
      <c r="AX117" s="55"/>
      <c r="AY117" s="55"/>
      <c r="AZ117" s="66"/>
      <c r="BA117" s="66"/>
      <c r="BB117" s="66"/>
      <c r="BC117" s="66"/>
      <c r="BD117" s="66"/>
      <c r="BE117" s="66"/>
      <c r="BF117" s="66"/>
      <c r="BG117" s="66"/>
      <c r="BH117" s="66"/>
      <c r="BI117" s="66"/>
      <c r="BJ117" s="66"/>
      <c r="BK117" s="66"/>
      <c r="BL117" s="66"/>
      <c r="BM117" s="56"/>
      <c r="BN117" s="49"/>
    </row>
    <row r="118" spans="1:66" s="11" customFormat="1" ht="15" customHeight="1">
      <c r="A118" s="35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67" t="s">
        <v>388</v>
      </c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  <c r="AE118" s="67"/>
      <c r="AF118" s="67"/>
      <c r="AG118" s="37"/>
      <c r="AH118" s="37"/>
      <c r="AI118" s="58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9"/>
    </row>
    <row r="119" spans="1:66" s="11" customFormat="1" ht="15" customHeight="1">
      <c r="A119" s="35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68"/>
      <c r="R119" s="68"/>
      <c r="S119" s="68"/>
      <c r="T119" s="68"/>
      <c r="U119" s="68"/>
      <c r="V119" s="68"/>
      <c r="W119" s="68"/>
      <c r="X119" s="68"/>
      <c r="Y119" s="68"/>
      <c r="Z119" s="68"/>
      <c r="AA119" s="68"/>
      <c r="AB119" s="68"/>
      <c r="AC119" s="68"/>
      <c r="AD119" s="68"/>
      <c r="AE119" s="68"/>
      <c r="AF119" s="68"/>
      <c r="AG119" s="37"/>
      <c r="AH119" s="37"/>
      <c r="AI119" s="58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70"/>
      <c r="AX119" s="70"/>
      <c r="AY119" s="70"/>
      <c r="AZ119" s="70"/>
      <c r="BA119" s="70"/>
      <c r="BB119" s="70"/>
      <c r="BC119" s="70"/>
      <c r="BD119" s="70"/>
      <c r="BE119" s="70"/>
      <c r="BF119" s="70"/>
      <c r="BG119" s="70"/>
      <c r="BH119" s="70"/>
      <c r="BI119" s="70"/>
      <c r="BJ119" s="70"/>
      <c r="BK119" s="70"/>
      <c r="BL119" s="70"/>
      <c r="BM119" s="70"/>
      <c r="BN119" s="49"/>
    </row>
    <row r="120" spans="1:66" ht="15" customHeight="1"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61" t="s">
        <v>390</v>
      </c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I120" s="58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61" t="s">
        <v>391</v>
      </c>
      <c r="AX120" s="61"/>
      <c r="AY120" s="61"/>
      <c r="AZ120" s="61"/>
      <c r="BA120" s="61"/>
      <c r="BB120" s="61"/>
      <c r="BC120" s="61"/>
      <c r="BD120" s="61"/>
      <c r="BE120" s="61"/>
      <c r="BF120" s="61"/>
      <c r="BG120" s="61"/>
      <c r="BH120" s="61"/>
      <c r="BI120" s="61"/>
      <c r="BJ120" s="61"/>
      <c r="BK120" s="61"/>
      <c r="BL120" s="61"/>
      <c r="BM120" s="61"/>
    </row>
    <row r="121" spans="1:66" ht="15" customHeight="1"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I121" s="58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61"/>
      <c r="AX121" s="61"/>
      <c r="AY121" s="61"/>
      <c r="AZ121" s="61"/>
      <c r="BA121" s="61"/>
      <c r="BB121" s="61"/>
      <c r="BC121" s="61"/>
      <c r="BD121" s="61"/>
      <c r="BE121" s="61"/>
      <c r="BF121" s="61"/>
      <c r="BG121" s="61"/>
      <c r="BH121" s="61"/>
      <c r="BI121" s="61"/>
      <c r="BJ121" s="61"/>
      <c r="BK121" s="61"/>
      <c r="BL121" s="61"/>
      <c r="BM121" s="61"/>
    </row>
    <row r="122" spans="1:66" ht="15" customHeight="1"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I122" s="58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61"/>
      <c r="AX122" s="61"/>
      <c r="AY122" s="61"/>
      <c r="AZ122" s="61"/>
      <c r="BA122" s="61"/>
      <c r="BB122" s="61"/>
      <c r="BC122" s="61"/>
      <c r="BD122" s="61"/>
      <c r="BE122" s="61"/>
      <c r="BF122" s="61"/>
      <c r="BG122" s="61"/>
      <c r="BH122" s="61"/>
      <c r="BI122" s="61"/>
      <c r="BJ122" s="61"/>
      <c r="BK122" s="61"/>
      <c r="BL122" s="61"/>
      <c r="BM122" s="61"/>
    </row>
    <row r="123" spans="1:66" ht="15" customHeight="1"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45"/>
      <c r="AG123" s="45"/>
      <c r="AH123" s="45"/>
      <c r="AI123" s="58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ag5vPyB1r//heo8aet9siNrPgLgWM+YQtNM7b5ymOy30b8UKfXNO7iA7q/HdCRYBYb14tlcg/6VbdobW3KeNJQ==" saltValue="wgxeKsazSTOfp2Dp3lsW+w==" spinCount="100000" sheet="1" objects="1" scenarios="1" selectLockedCells="1"/>
  <mergeCells count="215"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Andrea González</cp:lastModifiedBy>
  <cp:lastPrinted>2021-12-07T19:28:17Z</cp:lastPrinted>
  <dcterms:created xsi:type="dcterms:W3CDTF">2021-12-06T20:41:58Z</dcterms:created>
  <dcterms:modified xsi:type="dcterms:W3CDTF">2023-02-27T17:05:01Z</dcterms:modified>
</cp:coreProperties>
</file>